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RIVER FOREST, IL/4 ASSET-REPORT DOCS/"/>
    </mc:Choice>
  </mc:AlternateContent>
  <xr:revisionPtr revIDLastSave="26" documentId="13_ncr:1_{B888774D-3C83-41B9-8B1C-1CD895A9BF91}" xr6:coauthVersionLast="47" xr6:coauthVersionMax="47" xr10:uidLastSave="{B139FEFE-D03B-46EE-BC31-0B9609F88438}"/>
  <bookViews>
    <workbookView xWindow="-193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<sst xmlns="http://schemas.openxmlformats.org/spreadsheetml/2006/main" count="77" uniqueCount="50">
  <si>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</si>
  <si>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</si>
  <si>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</si>
  <si>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</si>
  <si>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</si>
  <si>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</si>
  <si>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</si>
  <si>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</si>
  <si>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</si>
  <si>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</si>
  <si>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</si>
  <si>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</si>
  <si>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</si>
  <si>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</si>
  <si>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</si>
  <si>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</si>
  <si>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</si>
  <si>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</si>
  <si>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</si>
  <si>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</si>
  <si>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</si>
  <si>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</si>
  <si>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</si>
  <si>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</si>
  <si>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</si>
  <si>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</si>
  <si>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</si>
  <si>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</si>
  <si>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</si>
  <si>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</si>
  <si>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</si>
  <si>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</si>
  <si>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</si>
  <si>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</si>
  <si>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</si>
  <si>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</si>
  <si>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</si>
  <si>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</si>
  <si>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</si>
  <si>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</si>
  <si>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</si>
  <si>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</si>
  <si>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</si>
  <si>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</si>
  <si>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KITCHEN HOOD</t>
  </si>
  <si>
    <t>RESTROOM</t>
  </si>
  <si>
    <t>TRASHROOM</t>
  </si>
  <si>
    <t>KEF-1</t>
  </si>
  <si>
    <t>CEF-1</t>
  </si>
  <si>
    <t>CEF-2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</si>
</sst>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80" zoomScaleNormal="55" zoomScaleSheetLayoutView="80" workbookViewId="0">
      <selection activeCell="M12" sqref="M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41</v>
      </c>
      <c r="C6" s="23">
        <v>3400</v>
      </c>
      <c r="D6" s="24"/>
      <c r="E6" s="23">
        <f t="shared" ref="E6:F7" si="0">C6-G6</f>
        <v>2686</v>
      </c>
      <c r="F6" s="24">
        <f t="shared" si="0"/>
        <v>0</v>
      </c>
      <c r="G6" s="25">
        <v>714</v>
      </c>
      <c r="H6" s="26"/>
      <c r="I6" s="27">
        <f>G6/C6</f>
        <v>0.21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42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11</v>
      </c>
      <c r="B8" s="73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1965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48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100</v>
      </c>
      <c r="P10" s="53"/>
      <c r="Q10" s="63"/>
      <c r="R10" s="68"/>
    </row>
    <row r="11" spans="1:21" ht="20.100000000000001" customHeight="1" x14ac:dyDescent="0.2">
      <c r="A11" s="75" t="s">
        <v>49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100</v>
      </c>
      <c r="P11" s="53"/>
      <c r="Q11" s="63"/>
      <c r="R11" s="68"/>
    </row>
    <row r="12" spans="1:21" ht="20.100000000000001" customHeight="1" thickBot="1" x14ac:dyDescent="0.25">
      <c r="A12" s="75" t="s">
        <v>28</v>
      </c>
      <c r="B12" s="73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/>
      <c r="Q12" s="63"/>
      <c r="R12" s="68"/>
    </row>
    <row r="13" spans="1:21" ht="20.100000000000001" customHeight="1" thickBot="1" x14ac:dyDescent="0.25">
      <c r="A13" s="179" t="s">
        <v>30</v>
      </c>
      <c r="B13" s="180"/>
      <c r="C13" s="76">
        <f>SUM(C6:C12)</f>
        <v>7400</v>
      </c>
      <c r="D13" s="77">
        <f>SUM(D6:D12)</f>
        <v>0</v>
      </c>
      <c r="E13" s="76">
        <f>SUM(E6:E12)</f>
        <v>5886</v>
      </c>
      <c r="F13" s="77">
        <f>SUM(F6:F12)</f>
        <v>0</v>
      </c>
      <c r="G13" s="78">
        <f>SUM(G6:G12)</f>
        <v>1514</v>
      </c>
      <c r="H13" s="79">
        <f>SUM(H6:H12)</f>
        <v>0</v>
      </c>
      <c r="I13" s="80"/>
      <c r="J13" s="81"/>
      <c r="K13" s="78">
        <f>SUM(K6:K12)</f>
        <v>1965</v>
      </c>
      <c r="L13" s="79">
        <f>SUM(L6:L12)</f>
        <v>0</v>
      </c>
      <c r="M13" s="103">
        <f>SUM(M6:M12)</f>
        <v>2381</v>
      </c>
      <c r="N13" s="82">
        <f>SUM(N6:N12)</f>
        <v>0</v>
      </c>
      <c r="O13" s="83">
        <f>SUM(O6:O12)</f>
        <v>400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31</v>
      </c>
      <c r="B15" s="85"/>
      <c r="C15" s="85"/>
      <c r="D15" s="85"/>
      <c r="F15" s="147" t="s">
        <v>12</v>
      </c>
      <c r="G15" s="148"/>
      <c r="H15" s="121" t="s">
        <v>34</v>
      </c>
      <c r="I15" s="122"/>
      <c r="J15" s="123"/>
      <c r="L15" s="97" t="s">
        <v>36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9" t="s">
        <v>30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39</v>
      </c>
      <c r="M16" s="118"/>
      <c r="N16" s="118"/>
      <c r="O16" s="118"/>
      <c r="P16" s="100">
        <f>IF(R15=TRUE, 1, 0)</f>
        <v>1</v>
      </c>
    </row>
    <row r="17" spans="1:21" ht="18.75" customHeight="1" x14ac:dyDescent="0.2">
      <c r="A17" s="141" t="s">
        <v>33</v>
      </c>
      <c r="B17" s="142"/>
      <c r="C17" s="90">
        <f>G13+K13</f>
        <v>3479</v>
      </c>
      <c r="D17" s="91">
        <f>H13+L13</f>
        <v>0</v>
      </c>
      <c r="F17" s="188" t="s">
        <v>13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3" t="s">
        <v>32</v>
      </c>
      <c r="B18" s="144"/>
      <c r="C18" s="94">
        <f>M13+O13</f>
        <v>2781</v>
      </c>
      <c r="D18" s="95">
        <f>N13+P13</f>
        <v>0</v>
      </c>
      <c r="F18" s="190" t="s">
        <v>14</v>
      </c>
      <c r="G18" s="191"/>
      <c r="H18" s="133"/>
      <c r="I18" s="134"/>
      <c r="J18" s="135"/>
      <c r="L18" s="120" t="s">
        <v>37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">
      <c r="A19" s="145" t="s">
        <v>18</v>
      </c>
      <c r="B19" s="146"/>
      <c r="C19" s="92">
        <f>C17-C18</f>
        <v>698</v>
      </c>
      <c r="D19" s="93">
        <f>D17-D18</f>
        <v>0</v>
      </c>
      <c r="F19" s="151" t="s">
        <v>15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25">
      <c r="F20" s="204" t="s">
        <v>16</v>
      </c>
      <c r="G20" s="205"/>
      <c r="H20" s="127" t="e">
        <f>AVERAGE(H17:J19)</f>
        <v>#DIV/0!</v>
      </c>
      <c r="I20" s="128"/>
      <c r="J20" s="129"/>
      <c r="L20" s="116" t="s">
        <v>38</v>
      </c>
      <c r="M20" s="116"/>
      <c r="N20" s="116"/>
      <c r="O20" s="11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1" t="s">
        <v>19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56" t="s">
        <v>24</v>
      </c>
      <c r="C30" s="157"/>
      <c r="D30" s="158" t="s">
        <v>23</v>
      </c>
      <c r="E30" s="159"/>
      <c r="F30" s="159"/>
      <c r="G30" s="160"/>
      <c r="H30" s="158" t="s">
        <v>20</v>
      </c>
      <c r="I30" s="160"/>
      <c r="J30" s="159" t="s">
        <v>21</v>
      </c>
      <c r="K30" s="159"/>
      <c r="L30" s="187" t="s">
        <v>3</v>
      </c>
      <c r="M30" s="187"/>
      <c r="N30" s="183" t="s">
        <v>4</v>
      </c>
      <c r="O30" s="184"/>
      <c r="P30" s="60" t="s">
        <v>22</v>
      </c>
    </row>
    <row r="31" spans="1:21" ht="18.75" customHeight="1" thickBot="1" x14ac:dyDescent="0.25">
      <c r="A31" s="61" t="s">
        <v>25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25">
      <c r="A32" s="62" t="s">
        <v>25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149999999999999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1" t="s">
        <v>25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2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2024-07-15T18:05:04Z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