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AAFB990A-0785-4B6A-9715-8D340D0FCB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P35" i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<sst xmlns="http://schemas.openxmlformats.org/spreadsheetml/2006/main" count="79" uniqueCount="52">
  <si>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</si>
  <si>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</si>
  <si>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</si>
  <si>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</si>
  <si>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</si>
  <si>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</si>
  <si>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</si>
  <si>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</si>
  <si>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</si>
  <si>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</si>
  <si>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</si>
  <si>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</si>
  <si>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</si>
  <si>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</si>
  <si>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</si>
  <si>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</si>
  <si>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</si>
  <si>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</si>
  <si>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</si>
  <si>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</si>
  <si>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</si>
  <si>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</si>
  <si>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</si>
  <si>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</si>
  <si>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</si>
  <si>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</si>
  <si>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</si>
  <si>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</si>
  <si>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</si>
  <si>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</si>
  <si>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</si>
  <si>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</si>
  <si>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</si>
  <si>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</si>
  <si>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</si>
  <si>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</si>
  <si>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</si>
  <si>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</si>
  <si>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</si>
  <si>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</si>
  <si>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</si>
  <si>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</si>
  <si>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</si>
  <si>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</si>
  <si>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</si>
  <si>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</si>
  <si>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</si>
  <si>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COOKLINE</t>
  </si>
  <si>
    <t>GRILL HD</t>
  </si>
  <si>
    <t>OVEN HD</t>
  </si>
  <si>
    <t>FRY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</si>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</sst>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3" zoomScale="70" zoomScaleNormal="55" zoomScaleSheetLayoutView="70" workbookViewId="0">
      <selection activeCell="K22" sqref="K22"/>
    </sheetView>
  </sheetViews>
  <sheetFormatPr defaultColWidth="9.1796875" defaultRowHeight="12.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/>
    <row r="2" spans="1:21" ht="21.75" customHeight="1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>
      <c r="A3" s="99"/>
    </row>
    <row r="4" spans="1:21" ht="20.149999999999999" customHeight="1" thickBot="1">
      <c r="A4" s="6"/>
      <c r="B4" s="8" t="s">
        <v>1</v>
      </c>
      <c r="C4" s="152" t="s">
        <v>2</v>
      </c>
      <c r="D4" s="153"/>
      <c r="E4" s="127" t="s">
        <v>3</v>
      </c>
      <c r="F4" s="126"/>
      <c r="G4" s="158" t="s">
        <v>4</v>
      </c>
      <c r="H4" s="159"/>
      <c r="I4" s="150" t="s">
        <v>5</v>
      </c>
      <c r="J4" s="151"/>
      <c r="K4" s="156" t="s">
        <v>6</v>
      </c>
      <c r="L4" s="157"/>
      <c r="M4" s="154" t="s">
        <v>7</v>
      </c>
      <c r="N4" s="155"/>
      <c r="O4" s="154" t="s">
        <v>8</v>
      </c>
      <c r="P4" s="155"/>
      <c r="Q4" s="7"/>
      <c r="R4" s="69"/>
    </row>
    <row r="5" spans="1:21" ht="20.149999999999999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49999999999999" customHeight="1">
      <c r="A6" s="79" t="s">
        <v>13</v>
      </c>
      <c r="B6" s="77" t="s">
        <v>45</v>
      </c>
      <c r="C6" s="23">
        <v>4000</v>
      </c>
      <c r="D6" s="24">
        <v>3957</v>
      </c>
      <c r="E6" s="23">
        <f t="shared" ref="E6:F7" si="0">C6-G6</f>
        <v>3120</v>
      </c>
      <c r="F6" s="24">
        <f t="shared" si="0"/>
        <v>3039</v>
      </c>
      <c r="G6" s="25">
        <v>880</v>
      </c>
      <c r="H6" s="26">
        <v>918</v>
      </c>
      <c r="I6" s="27">
        <f>G6/C6</f>
        <v>0.22</v>
      </c>
      <c r="J6" s="28">
        <f>H6/D6</f>
        <v>0.23199393479909022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>
      <c r="A7" s="80" t="s">
        <v>14</v>
      </c>
      <c r="B7" s="78" t="s">
        <v>46</v>
      </c>
      <c r="C7" s="35">
        <v>2400</v>
      </c>
      <c r="D7" s="36"/>
      <c r="E7" s="35">
        <f t="shared" si="0"/>
        <v>2040</v>
      </c>
      <c r="F7" s="36">
        <f t="shared" si="0"/>
        <v>-348</v>
      </c>
      <c r="G7" s="37">
        <v>360</v>
      </c>
      <c r="H7" s="38">
        <v>348</v>
      </c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>
      <c r="A8" s="80" t="s">
        <v>15</v>
      </c>
      <c r="B8" s="78" t="s">
        <v>47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1630</v>
      </c>
      <c r="L8" s="38">
        <v>1562</v>
      </c>
      <c r="M8" s="43"/>
      <c r="N8" s="44"/>
      <c r="O8" s="45"/>
      <c r="P8" s="46"/>
      <c r="Q8" s="55"/>
      <c r="R8" s="73"/>
    </row>
    <row r="9" spans="1:21" ht="20.149999999999999" customHeight="1">
      <c r="A9" s="80" t="s">
        <v>17</v>
      </c>
      <c r="B9" s="78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>
        <v>1127</v>
      </c>
      <c r="O9" s="45"/>
      <c r="P9" s="46"/>
      <c r="Q9" s="68"/>
      <c r="R9" s="73"/>
    </row>
    <row r="10" spans="1:21" ht="20.149999999999999" customHeight="1">
      <c r="A10" s="80" t="s">
        <v>18</v>
      </c>
      <c r="B10" s="78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>
        <v>579</v>
      </c>
      <c r="O10" s="45"/>
      <c r="P10" s="46"/>
      <c r="Q10" s="68"/>
      <c r="R10" s="73"/>
    </row>
    <row r="11" spans="1:21" ht="20.149999999999999" customHeight="1">
      <c r="A11" s="80" t="s">
        <v>19</v>
      </c>
      <c r="B11" s="78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>
        <v>884</v>
      </c>
      <c r="O11" s="45"/>
      <c r="P11" s="46"/>
      <c r="Q11" s="68"/>
      <c r="R11" s="73"/>
    </row>
    <row r="12" spans="1:21" ht="20.149999999999999" customHeight="1">
      <c r="A12" s="80" t="s">
        <v>20</v>
      </c>
      <c r="B12" s="78" t="s">
        <v>51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>
        <v>73</v>
      </c>
      <c r="Q12" s="68"/>
      <c r="R12" s="73"/>
    </row>
    <row r="13" spans="1:21" ht="20.149999999999999" customHeight="1" thickBot="1">
      <c r="A13" s="80" t="s">
        <v>21</v>
      </c>
      <c r="B13" s="90" t="s">
        <v>51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>
        <v>86</v>
      </c>
      <c r="Q13" s="68"/>
      <c r="R13" s="73"/>
    </row>
    <row r="14" spans="1:21" ht="20.149999999999999" customHeight="1" thickBot="1">
      <c r="A14" s="116" t="s">
        <v>22</v>
      </c>
      <c r="B14" s="117"/>
      <c r="C14" s="81">
        <f t="shared" ref="C14:H14" si="2">SUM(C6:C13)</f>
        <v>6400</v>
      </c>
      <c r="D14" s="82">
        <f t="shared" si="2"/>
        <v>3957</v>
      </c>
      <c r="E14" s="81">
        <f t="shared" si="2"/>
        <v>5160</v>
      </c>
      <c r="F14" s="82">
        <f t="shared" si="2"/>
        <v>2691</v>
      </c>
      <c r="G14" s="83">
        <f t="shared" si="2"/>
        <v>1240</v>
      </c>
      <c r="H14" s="84">
        <f t="shared" si="2"/>
        <v>1266</v>
      </c>
      <c r="I14" s="85"/>
      <c r="J14" s="86"/>
      <c r="K14" s="83">
        <f t="shared" ref="K14:P14" si="3">SUM(K6:K13)</f>
        <v>1630</v>
      </c>
      <c r="L14" s="84">
        <f t="shared" si="3"/>
        <v>1562</v>
      </c>
      <c r="M14" s="115">
        <f t="shared" si="3"/>
        <v>2570</v>
      </c>
      <c r="N14" s="87">
        <f t="shared" si="3"/>
        <v>2590</v>
      </c>
      <c r="O14" s="88">
        <f t="shared" si="3"/>
        <v>150</v>
      </c>
      <c r="P14" s="89">
        <f t="shared" si="3"/>
        <v>159</v>
      </c>
      <c r="Q14" s="55"/>
      <c r="R14" s="73"/>
    </row>
    <row r="15" spans="1:21" ht="20.149999999999999" customHeight="1" thickBot="1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49999999999999" customHeight="1" thickBot="1">
      <c r="A16" s="110" t="s">
        <v>23</v>
      </c>
      <c r="B16" s="97"/>
      <c r="C16" s="97"/>
      <c r="D16" s="97"/>
      <c r="F16" s="209" t="s">
        <v>24</v>
      </c>
      <c r="G16" s="210"/>
      <c r="H16" s="183" t="s">
        <v>25</v>
      </c>
      <c r="I16" s="184"/>
      <c r="J16" s="185"/>
      <c r="L16" s="109" t="s">
        <v>26</v>
      </c>
      <c r="M16" s="98"/>
      <c r="N16" s="98"/>
      <c r="O16" s="98"/>
      <c r="P16" s="98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>
      <c r="A17" s="201" t="s">
        <v>22</v>
      </c>
      <c r="B17" s="202"/>
      <c r="C17" s="100" t="s">
        <v>11</v>
      </c>
      <c r="D17" s="101" t="s">
        <v>12</v>
      </c>
      <c r="F17" s="211"/>
      <c r="G17" s="212"/>
      <c r="H17" s="186"/>
      <c r="I17" s="187"/>
      <c r="J17" s="188"/>
      <c r="L17" s="180" t="s">
        <v>27</v>
      </c>
      <c r="M17" s="180"/>
      <c r="N17" s="180"/>
      <c r="O17" s="180"/>
      <c r="P17" s="112">
        <f>IF(R16=TRUE, 1, 0)</f>
        <v>1</v>
      </c>
    </row>
    <row r="18" spans="1:21" ht="18.75" customHeight="1">
      <c r="A18" s="203" t="s">
        <v>28</v>
      </c>
      <c r="B18" s="204"/>
      <c r="C18" s="102">
        <f>G14+K14</f>
        <v>2870</v>
      </c>
      <c r="D18" s="103">
        <f>H14+L14</f>
        <v>2828</v>
      </c>
      <c r="F18" s="132" t="s">
        <v>29</v>
      </c>
      <c r="G18" s="133"/>
      <c r="H18" s="192">
        <v>8.0000000000000004E-4</v>
      </c>
      <c r="I18" s="193"/>
      <c r="J18" s="194"/>
      <c r="L18" s="181"/>
      <c r="M18" s="181"/>
      <c r="N18" s="181"/>
      <c r="O18" s="181"/>
      <c r="P18" s="114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>
      <c r="A19" s="205" t="s">
        <v>30</v>
      </c>
      <c r="B19" s="206"/>
      <c r="C19" s="106">
        <f>M14+O14</f>
        <v>2720</v>
      </c>
      <c r="D19" s="107">
        <f>N14+P14</f>
        <v>2749</v>
      </c>
      <c r="F19" s="134" t="s">
        <v>31</v>
      </c>
      <c r="G19" s="135"/>
      <c r="H19" s="195">
        <f>-"0.0004"</f>
        <v>-4.0000000000000002E-4</v>
      </c>
      <c r="I19" s="196"/>
      <c r="J19" s="197"/>
      <c r="L19" s="182" t="s">
        <v>32</v>
      </c>
      <c r="M19" s="182"/>
      <c r="N19" s="182"/>
      <c r="O19" s="182"/>
      <c r="P19" s="113">
        <f>IF(R18=TRUE, 1, 0)</f>
        <v>1</v>
      </c>
    </row>
    <row r="20" spans="1:21" ht="18.75" customHeight="1" thickBot="1">
      <c r="A20" s="207" t="s">
        <v>33</v>
      </c>
      <c r="B20" s="208"/>
      <c r="C20" s="104">
        <f>C18-C19</f>
        <v>150</v>
      </c>
      <c r="D20" s="105">
        <f>D18-D19</f>
        <v>79</v>
      </c>
      <c r="F20" s="213" t="s">
        <v>34</v>
      </c>
      <c r="G20" s="214"/>
      <c r="H20" s="198">
        <v>-2.0000000000000001E-4</v>
      </c>
      <c r="I20" s="199"/>
      <c r="J20" s="200"/>
      <c r="L20" s="181"/>
      <c r="M20" s="181"/>
      <c r="N20" s="181"/>
      <c r="O20" s="181"/>
      <c r="P20" s="114"/>
      <c r="R20" s="1" t="b">
        <f>AND(H21&gt;=-0.02, H21&lt;=0.02)</f>
        <v>1</v>
      </c>
    </row>
    <row r="21" spans="1:21" ht="16.5" customHeight="1" thickBot="1">
      <c r="F21" s="148" t="s">
        <v>35</v>
      </c>
      <c r="G21" s="149"/>
      <c r="H21" s="189">
        <f>AVERAGE(H18:J20)</f>
        <v>6.666666666666667E-5</v>
      </c>
      <c r="I21" s="190"/>
      <c r="J21" s="191"/>
      <c r="L21" s="178" t="s">
        <v>36</v>
      </c>
      <c r="M21" s="178"/>
      <c r="N21" s="178"/>
      <c r="O21" s="178"/>
      <c r="P21" s="108">
        <f>IF(R20=TRUE, 1, 0)</f>
        <v>1</v>
      </c>
    </row>
    <row r="22" spans="1:21" ht="13.7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78"/>
      <c r="M22" s="178"/>
      <c r="N22" s="178"/>
      <c r="O22" s="178"/>
      <c r="P22" s="111"/>
    </row>
    <row r="23" spans="1:21" ht="13.7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>
      <c r="A24" s="3" t="s">
        <v>37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4"/>
    </row>
    <row r="26" spans="1:21" ht="20.149999999999999" customHeight="1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  <c r="Q26" s="74"/>
    </row>
    <row r="27" spans="1:21" ht="20.149999999999999" customHeight="1" thickBot="1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</row>
    <row r="28" spans="1:21" ht="20.14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>
      <c r="A30" s="145" t="s">
        <v>38</v>
      </c>
      <c r="B30" s="146"/>
      <c r="C30" s="146"/>
      <c r="D30" s="146"/>
      <c r="E30" s="146"/>
      <c r="F30" s="147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>
      <c r="A31" s="5" t="s">
        <v>9</v>
      </c>
      <c r="B31" s="171" t="s">
        <v>39</v>
      </c>
      <c r="C31" s="172"/>
      <c r="D31" s="126" t="s">
        <v>40</v>
      </c>
      <c r="E31" s="128"/>
      <c r="F31" s="128"/>
      <c r="G31" s="127"/>
      <c r="H31" s="126" t="s">
        <v>41</v>
      </c>
      <c r="I31" s="127"/>
      <c r="J31" s="128" t="s">
        <v>42</v>
      </c>
      <c r="K31" s="128"/>
      <c r="L31" s="129" t="s">
        <v>6</v>
      </c>
      <c r="M31" s="129"/>
      <c r="N31" s="122" t="s">
        <v>7</v>
      </c>
      <c r="O31" s="123"/>
      <c r="P31" s="65" t="s">
        <v>43</v>
      </c>
    </row>
    <row r="32" spans="1:21" ht="18.75" customHeight="1" thickBot="1">
      <c r="A32" s="66" t="s">
        <v>44</v>
      </c>
      <c r="B32" s="169"/>
      <c r="C32" s="170"/>
      <c r="D32" s="161"/>
      <c r="E32" s="175"/>
      <c r="F32" s="175"/>
      <c r="G32" s="162"/>
      <c r="H32" s="161"/>
      <c r="I32" s="162"/>
      <c r="J32" s="163"/>
      <c r="K32" s="164"/>
      <c r="L32" s="120"/>
      <c r="M32" s="121"/>
      <c r="N32" s="124"/>
      <c r="O32" s="125"/>
      <c r="P32" s="64">
        <f t="shared" ref="P32:P40" si="4">L32-N32</f>
        <v>0</v>
      </c>
    </row>
    <row r="33" spans="1:16" ht="18.75" customHeight="1" thickBot="1">
      <c r="A33" s="67" t="s">
        <v>44</v>
      </c>
      <c r="B33" s="168"/>
      <c r="C33" s="168"/>
      <c r="D33" s="130"/>
      <c r="E33" s="167"/>
      <c r="F33" s="167"/>
      <c r="G33" s="131"/>
      <c r="H33" s="130"/>
      <c r="I33" s="131"/>
      <c r="J33" s="118"/>
      <c r="K33" s="119"/>
      <c r="L33" s="120"/>
      <c r="M33" s="121"/>
      <c r="N33" s="124"/>
      <c r="O33" s="125"/>
      <c r="P33" s="64">
        <f t="shared" si="4"/>
        <v>0</v>
      </c>
    </row>
    <row r="34" spans="1:16" ht="19.149999999999999" customHeight="1" thickBot="1">
      <c r="A34" s="67" t="s">
        <v>44</v>
      </c>
      <c r="B34" s="173"/>
      <c r="C34" s="174"/>
      <c r="D34" s="130"/>
      <c r="E34" s="167"/>
      <c r="F34" s="167"/>
      <c r="G34" s="131"/>
      <c r="H34" s="130"/>
      <c r="I34" s="131"/>
      <c r="J34" s="130"/>
      <c r="K34" s="160"/>
      <c r="L34" s="165"/>
      <c r="M34" s="166"/>
      <c r="N34" s="176"/>
      <c r="O34" s="177"/>
      <c r="P34" s="64">
        <f t="shared" si="4"/>
        <v>0</v>
      </c>
    </row>
    <row r="35" spans="1:16" ht="19.5" customHeight="1" thickBot="1">
      <c r="A35" s="66" t="s">
        <v>44</v>
      </c>
      <c r="B35" s="215"/>
      <c r="C35" s="216"/>
      <c r="D35" s="173"/>
      <c r="E35" s="217"/>
      <c r="F35" s="217"/>
      <c r="G35" s="174"/>
      <c r="H35" s="173"/>
      <c r="I35" s="174"/>
      <c r="J35" s="173"/>
      <c r="K35" s="174"/>
      <c r="L35" s="165"/>
      <c r="M35" s="166"/>
      <c r="N35" s="176"/>
      <c r="O35" s="177"/>
      <c r="P35" s="64">
        <f t="shared" si="4"/>
        <v>0</v>
      </c>
    </row>
    <row r="36" spans="1:16" ht="19.5" customHeight="1" thickBot="1">
      <c r="A36" s="67" t="s">
        <v>44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64">
        <f t="shared" si="4"/>
        <v>0</v>
      </c>
    </row>
    <row r="37" spans="1:16" ht="19.5" customHeight="1" thickBot="1">
      <c r="A37" s="67" t="s">
        <v>44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64">
        <f t="shared" si="4"/>
        <v>0</v>
      </c>
    </row>
    <row r="38" spans="1:16" ht="19.5" customHeight="1" thickBot="1">
      <c r="A38" s="66" t="s">
        <v>44</v>
      </c>
      <c r="B38" s="215"/>
      <c r="C38" s="216"/>
      <c r="D38" s="173"/>
      <c r="E38" s="217"/>
      <c r="F38" s="217"/>
      <c r="G38" s="174"/>
      <c r="H38" s="173"/>
      <c r="I38" s="174"/>
      <c r="J38" s="173"/>
      <c r="K38" s="174"/>
      <c r="L38" s="165"/>
      <c r="M38" s="166"/>
      <c r="N38" s="176"/>
      <c r="O38" s="177"/>
      <c r="P38" s="64">
        <f t="shared" si="4"/>
        <v>0</v>
      </c>
    </row>
    <row r="39" spans="1:16" ht="19.5" customHeight="1" thickBot="1">
      <c r="A39" s="67" t="s">
        <v>44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64">
        <f t="shared" si="4"/>
        <v>0</v>
      </c>
    </row>
    <row r="40" spans="1:16" ht="18.75" customHeight="1">
      <c r="A40" s="67" t="s">
        <v>44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64">
        <f t="shared" si="4"/>
        <v>0</v>
      </c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2024-11-26T21:54:23Z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