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FFB5527B-D849-40A3-8BC2-4CA64708E8D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<sst xmlns="http://schemas.openxmlformats.org/spreadsheetml/2006/main" count="72" uniqueCount="46">
  <si>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</si>
  <si>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</si>
  <si>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</si>
  <si>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</si>
  <si>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</si>
  <si>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</si>
  <si>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</si>
  <si>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</si>
  <si>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</si>
  <si>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</si>
  <si>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</si>
  <si>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</si>
  <si>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</si>
  <si>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</si>
  <si>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</si>
  <si>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</si>
  <si>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</si>
  <si>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</si>
  <si>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</si>
  <si>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</si>
  <si>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</si>
  <si>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</si>
  <si>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</si>
  <si>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</si>
  <si>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</si>
  <si>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</si>
  <si>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</si>
  <si>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</si>
  <si>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</si>
  <si>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</si>
  <si>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</si>
  <si>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</si>
  <si>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</si>
  <si>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</si>
  <si>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</si>
  <si>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</si>
  <si>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</si>
  <si>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</si>
  <si>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FCU-1</t>
  </si>
  <si>
    <t>FCU-2</t>
  </si>
  <si>
    <t>FCU-3</t>
  </si>
  <si>
    <t>DINING</t>
  </si>
  <si>
    <t>SERVELINE</t>
  </si>
  <si>
    <t>BOH KITCHEN</t>
  </si>
  <si>
    <t>RESTROOMS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</si>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</sst>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G7" sqref="G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thickBot="1" x14ac:dyDescent="0.25">
      <c r="A6" s="77" t="s">
        <v>38</v>
      </c>
      <c r="B6" s="75" t="s">
        <v>41</v>
      </c>
      <c r="C6" s="23">
        <v>2200</v>
      </c>
      <c r="D6" s="24"/>
      <c r="E6" s="23">
        <f t="shared" ref="E6:F7" si="0">C6-G6</f>
        <v>1760</v>
      </c>
      <c r="F6" s="24">
        <f t="shared" si="0"/>
        <v>0</v>
      </c>
      <c r="G6" s="25">
        <v>440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25">
      <c r="A7" s="77" t="s">
        <v>39</v>
      </c>
      <c r="B7" s="76" t="s">
        <v>42</v>
      </c>
      <c r="C7" s="35">
        <v>2540</v>
      </c>
      <c r="D7" s="36"/>
      <c r="E7" s="35">
        <f t="shared" si="0"/>
        <v>1980</v>
      </c>
      <c r="F7" s="36">
        <f t="shared" si="0"/>
        <v>0</v>
      </c>
      <c r="G7" s="37">
        <v>560</v>
      </c>
      <c r="H7" s="38"/>
      <c r="I7" s="39">
        <f t="shared" ref="I7:J7" si="1">G7/C7</f>
        <v>0.22047244094488189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7" t="s">
        <v>40</v>
      </c>
      <c r="B8" s="76" t="s">
        <v>43</v>
      </c>
      <c r="C8" s="35">
        <v>1375</v>
      </c>
      <c r="D8" s="36"/>
      <c r="E8" s="35">
        <f t="shared" ref="E8" si="2">C8-G8</f>
        <v>1285</v>
      </c>
      <c r="F8" s="36">
        <f t="shared" ref="F8" si="3">D8-H8</f>
        <v>0</v>
      </c>
      <c r="G8" s="37">
        <v>90</v>
      </c>
      <c r="H8" s="38"/>
      <c r="I8" s="39">
        <f t="shared" ref="I8" si="4">G8/C8</f>
        <v>6.545454545454546E-2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13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150</v>
      </c>
      <c r="P9" s="52"/>
      <c r="Q9" s="66"/>
      <c r="R9" s="71"/>
    </row>
    <row r="10" spans="1:21" ht="20.100000000000001" customHeight="1" thickBot="1" x14ac:dyDescent="0.25">
      <c r="A10" s="88" t="s">
        <v>14</v>
      </c>
      <c r="B10" s="89" t="s">
        <v>45</v>
      </c>
      <c r="C10" s="90"/>
      <c r="D10" s="91"/>
      <c r="E10" s="92"/>
      <c r="F10" s="91"/>
      <c r="G10" s="93"/>
      <c r="H10" s="55"/>
      <c r="I10" s="54"/>
      <c r="J10" s="55"/>
      <c r="K10" s="93"/>
      <c r="L10" s="55"/>
      <c r="M10" s="94"/>
      <c r="N10" s="95"/>
      <c r="O10" s="56">
        <v>775</v>
      </c>
      <c r="P10" s="57"/>
      <c r="Q10" s="66"/>
      <c r="R10" s="71"/>
    </row>
    <row r="11" spans="1:21" ht="20.100000000000001" customHeight="1" thickBot="1" x14ac:dyDescent="0.25">
      <c r="A11" s="190" t="s">
        <v>15</v>
      </c>
      <c r="B11" s="191"/>
      <c r="C11" s="79">
        <f>SUM(C6:C10)</f>
        <v>6115</v>
      </c>
      <c r="D11" s="80">
        <f>SUM(D6:D10)</f>
        <v>0</v>
      </c>
      <c r="E11" s="79">
        <f>SUM(E6:E10)</f>
        <v>5025</v>
      </c>
      <c r="F11" s="80">
        <f>SUM(F6:F10)</f>
        <v>0</v>
      </c>
      <c r="G11" s="81">
        <f>SUM(G6:G10)</f>
        <v>1090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4">
        <f>SUM(M6:M10)</f>
        <v>0</v>
      </c>
      <c r="N11" s="85">
        <f>SUM(N6:N10)</f>
        <v>0</v>
      </c>
      <c r="O11" s="86">
        <f>SUM(O6:O10)</f>
        <v>925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9" t="s">
        <v>16</v>
      </c>
      <c r="B13" s="96"/>
      <c r="C13" s="96"/>
      <c r="D13" s="96"/>
      <c r="F13" s="158" t="s">
        <v>17</v>
      </c>
      <c r="G13" s="159"/>
      <c r="H13" s="132" t="s">
        <v>18</v>
      </c>
      <c r="I13" s="133"/>
      <c r="J13" s="134"/>
      <c r="L13" s="108" t="s">
        <v>19</v>
      </c>
      <c r="M13" s="97"/>
      <c r="N13" s="97"/>
      <c r="O13" s="97"/>
      <c r="P13" s="9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50" t="s">
        <v>15</v>
      </c>
      <c r="B14" s="151"/>
      <c r="C14" s="99" t="s">
        <v>11</v>
      </c>
      <c r="D14" s="100" t="s">
        <v>12</v>
      </c>
      <c r="F14" s="160"/>
      <c r="G14" s="161"/>
      <c r="H14" s="135"/>
      <c r="I14" s="136"/>
      <c r="J14" s="137"/>
      <c r="L14" s="129" t="s">
        <v>20</v>
      </c>
      <c r="M14" s="129"/>
      <c r="N14" s="129"/>
      <c r="O14" s="129"/>
      <c r="P14" s="111">
        <f>IF(R13=TRUE, 1, 0)</f>
        <v>1</v>
      </c>
    </row>
    <row r="15" spans="1:21" ht="18.75" customHeight="1" x14ac:dyDescent="0.2">
      <c r="A15" s="152" t="s">
        <v>21</v>
      </c>
      <c r="B15" s="153"/>
      <c r="C15" s="101">
        <f>G11+K11</f>
        <v>1090</v>
      </c>
      <c r="D15" s="102">
        <f>H11+L11</f>
        <v>0</v>
      </c>
      <c r="F15" s="199" t="s">
        <v>22</v>
      </c>
      <c r="G15" s="200"/>
      <c r="H15" s="141"/>
      <c r="I15" s="142"/>
      <c r="J15" s="143"/>
      <c r="L15" s="130"/>
      <c r="M15" s="130"/>
      <c r="N15" s="130"/>
      <c r="O15" s="130"/>
      <c r="P15" s="11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4" t="s">
        <v>23</v>
      </c>
      <c r="B16" s="155"/>
      <c r="C16" s="105">
        <f>M11+O11</f>
        <v>925</v>
      </c>
      <c r="D16" s="106">
        <f>N11+P11</f>
        <v>0</v>
      </c>
      <c r="F16" s="201" t="s">
        <v>24</v>
      </c>
      <c r="G16" s="202"/>
      <c r="H16" s="144"/>
      <c r="I16" s="145"/>
      <c r="J16" s="146"/>
      <c r="L16" s="131" t="s">
        <v>25</v>
      </c>
      <c r="M16" s="131"/>
      <c r="N16" s="131"/>
      <c r="O16" s="131"/>
      <c r="P16" s="112" t="e">
        <f>IF(R15=TRUE, 1, 0)</f>
        <v>#DIV/0!</v>
      </c>
    </row>
    <row r="17" spans="1:18" ht="18.75" customHeight="1" thickBot="1" x14ac:dyDescent="0.3">
      <c r="A17" s="156" t="s">
        <v>26</v>
      </c>
      <c r="B17" s="157"/>
      <c r="C17" s="103">
        <f>C15-C16</f>
        <v>165</v>
      </c>
      <c r="D17" s="104">
        <f>D15-D16</f>
        <v>0</v>
      </c>
      <c r="F17" s="162" t="s">
        <v>27</v>
      </c>
      <c r="G17" s="163"/>
      <c r="H17" s="147"/>
      <c r="I17" s="148"/>
      <c r="J17" s="149"/>
      <c r="L17" s="130"/>
      <c r="M17" s="130"/>
      <c r="N17" s="130"/>
      <c r="O17" s="130"/>
      <c r="P17" s="113"/>
      <c r="R17" s="1" t="e">
        <f>AND(H18&gt;=-0.02, H18&lt;=0.02)</f>
        <v>#DIV/0!</v>
      </c>
    </row>
    <row r="18" spans="1:18" ht="16.5" customHeight="1" thickBot="1" x14ac:dyDescent="0.25">
      <c r="F18" s="215" t="s">
        <v>28</v>
      </c>
      <c r="G18" s="216"/>
      <c r="H18" s="138" t="e">
        <f>AVERAGE(H15:J17)</f>
        <v>#DIV/0!</v>
      </c>
      <c r="I18" s="139"/>
      <c r="J18" s="140"/>
      <c r="L18" s="127" t="s">
        <v>29</v>
      </c>
      <c r="M18" s="127"/>
      <c r="N18" s="127"/>
      <c r="O18" s="127"/>
      <c r="P18" s="107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7"/>
      <c r="M19" s="127"/>
      <c r="N19" s="127"/>
      <c r="O19" s="127"/>
      <c r="P19" s="110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72"/>
    </row>
    <row r="23" spans="1:18" ht="20.100000000000001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8"/>
      <c r="Q23" s="72"/>
    </row>
    <row r="24" spans="1:18" ht="20.100000000000001" customHeight="1" thickBot="1" x14ac:dyDescent="0.25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2" t="s">
        <v>31</v>
      </c>
      <c r="B27" s="213"/>
      <c r="C27" s="213"/>
      <c r="D27" s="213"/>
      <c r="E27" s="213"/>
      <c r="F27" s="214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9</v>
      </c>
      <c r="B28" s="167" t="s">
        <v>32</v>
      </c>
      <c r="C28" s="168"/>
      <c r="D28" s="169" t="s">
        <v>33</v>
      </c>
      <c r="E28" s="170"/>
      <c r="F28" s="170"/>
      <c r="G28" s="171"/>
      <c r="H28" s="169" t="s">
        <v>34</v>
      </c>
      <c r="I28" s="171"/>
      <c r="J28" s="170" t="s">
        <v>35</v>
      </c>
      <c r="K28" s="170"/>
      <c r="L28" s="198" t="s">
        <v>6</v>
      </c>
      <c r="M28" s="198"/>
      <c r="N28" s="194" t="s">
        <v>7</v>
      </c>
      <c r="O28" s="195"/>
      <c r="P28" s="63" t="s">
        <v>36</v>
      </c>
    </row>
    <row r="29" spans="1:18" ht="18.75" customHeight="1" thickBot="1" x14ac:dyDescent="0.25">
      <c r="A29" s="64" t="s">
        <v>37</v>
      </c>
      <c r="B29" s="165"/>
      <c r="C29" s="166"/>
      <c r="D29" s="172"/>
      <c r="E29" s="173"/>
      <c r="F29" s="173"/>
      <c r="G29" s="174"/>
      <c r="H29" s="172"/>
      <c r="I29" s="174"/>
      <c r="J29" s="178"/>
      <c r="K29" s="179"/>
      <c r="L29" s="176"/>
      <c r="M29" s="177"/>
      <c r="N29" s="196"/>
      <c r="O29" s="197"/>
      <c r="P29" s="62">
        <f t="shared" ref="P29:P37" si="6">L29-N29</f>
        <v>0</v>
      </c>
    </row>
    <row r="30" spans="1:18" ht="18.75" customHeight="1" thickBot="1" x14ac:dyDescent="0.25">
      <c r="A30" s="65" t="s">
        <v>37</v>
      </c>
      <c r="B30" s="164"/>
      <c r="C30" s="164"/>
      <c r="D30" s="119"/>
      <c r="E30" s="120"/>
      <c r="F30" s="120"/>
      <c r="G30" s="121"/>
      <c r="H30" s="119"/>
      <c r="I30" s="121"/>
      <c r="J30" s="192"/>
      <c r="K30" s="193"/>
      <c r="L30" s="176"/>
      <c r="M30" s="177"/>
      <c r="N30" s="196"/>
      <c r="O30" s="197"/>
      <c r="P30" s="62">
        <f t="shared" si="6"/>
        <v>0</v>
      </c>
    </row>
    <row r="31" spans="1:18" ht="19.149999999999999" customHeight="1" thickBot="1" x14ac:dyDescent="0.25">
      <c r="A31" s="65" t="s">
        <v>37</v>
      </c>
      <c r="B31" s="117"/>
      <c r="C31" s="118"/>
      <c r="D31" s="119"/>
      <c r="E31" s="120"/>
      <c r="F31" s="120"/>
      <c r="G31" s="121"/>
      <c r="H31" s="119"/>
      <c r="I31" s="121"/>
      <c r="J31" s="119"/>
      <c r="K31" s="175"/>
      <c r="L31" s="122"/>
      <c r="M31" s="123"/>
      <c r="N31" s="115"/>
      <c r="O31" s="116"/>
      <c r="P31" s="62">
        <f t="shared" si="6"/>
        <v>0</v>
      </c>
    </row>
    <row r="32" spans="1:18" ht="19.5" customHeight="1" thickBot="1" x14ac:dyDescent="0.25">
      <c r="A32" s="64" t="s">
        <v>37</v>
      </c>
      <c r="B32" s="124"/>
      <c r="C32" s="125"/>
      <c r="D32" s="117"/>
      <c r="E32" s="126"/>
      <c r="F32" s="126"/>
      <c r="G32" s="118"/>
      <c r="H32" s="117"/>
      <c r="I32" s="118"/>
      <c r="J32" s="117"/>
      <c r="K32" s="118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25">
      <c r="A33" s="65" t="s">
        <v>37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25">
      <c r="A34" s="65" t="s">
        <v>37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25">
      <c r="A35" s="64" t="s">
        <v>37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25">
      <c r="A36" s="65" t="s">
        <v>37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6"/>
        <v>0</v>
      </c>
    </row>
    <row r="37" spans="1:16" ht="18.75" customHeight="1" x14ac:dyDescent="0.2">
      <c r="A37" s="65" t="s">
        <v>37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2024-12-12T14:45:00Z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