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25 BROADVIEW HEIGHTS, OH/2 PROJECT DOCUMENTS/"/>
    </mc:Choice>
  </mc:AlternateContent>
  <xr:revisionPtr revIDLastSave="0" documentId="8_{E68B6328-E36A-4047-93AE-420E808B34F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<sst xmlns="http://schemas.openxmlformats.org/spreadsheetml/2006/main" count="85" uniqueCount="54">
  <si>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</si>
  <si>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</si>
  <si>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</si>
  <si>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</si>
  <si>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</si>
  <si>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</si>
  <si>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</si>
  <si>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</si>
  <si>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</si>
  <si>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</si>
  <si>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</si>
  <si>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</si>
  <si>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</si>
  <si>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</si>
  <si>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</si>
  <si>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</si>
  <si>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</si>
  <si>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</si>
  <si>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</si>
  <si>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</si>
  <si>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</si>
  <si>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</si>
  <si>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</si>
  <si>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</si>
  <si>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</si>
  <si>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</si>
  <si>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</si>
  <si>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</si>
  <si>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</si>
  <si>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</si>
  <si>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</si>
  <si>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</si>
  <si>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</si>
  <si>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</si>
  <si>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</si>
  <si>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</si>
  <si>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</si>
  <si>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</si>
  <si>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</si>
  <si>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</si>
  <si>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</si>
  <si>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</si>
  <si>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</si>
  <si>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</si>
  <si>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</si>
  <si>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</si>
  <si>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</si>
  <si>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</si>
  <si>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</si>
  <si>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</si>
  <si>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SERVING</t>
  </si>
  <si>
    <t xml:space="preserve">DINING  </t>
  </si>
  <si>
    <t xml:space="preserve">TEAM MEMBER 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</si>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</sst>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K21" sqref="K2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1" t="s">
        <v>33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94" t="s">
        <v>0</v>
      </c>
      <c r="D4" s="195"/>
      <c r="E4" s="177" t="s">
        <v>1</v>
      </c>
      <c r="F4" s="175"/>
      <c r="G4" s="200" t="s">
        <v>2</v>
      </c>
      <c r="H4" s="201"/>
      <c r="I4" s="192" t="s">
        <v>27</v>
      </c>
      <c r="J4" s="193"/>
      <c r="K4" s="198" t="s">
        <v>3</v>
      </c>
      <c r="L4" s="199"/>
      <c r="M4" s="196" t="s">
        <v>4</v>
      </c>
      <c r="N4" s="197"/>
      <c r="O4" s="196" t="s">
        <v>38</v>
      </c>
      <c r="P4" s="197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41</v>
      </c>
      <c r="B6" s="126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42</v>
      </c>
      <c r="B7" s="127" t="s">
        <v>50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43</v>
      </c>
      <c r="B8" s="127" t="s">
        <v>51</v>
      </c>
      <c r="C8" s="35">
        <v>5250</v>
      </c>
      <c r="D8" s="36"/>
      <c r="E8" s="35">
        <f t="shared" ref="E8:E10" si="2">C8-G8</f>
        <v>4000</v>
      </c>
      <c r="F8" s="36">
        <f t="shared" ref="F8:F10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44</v>
      </c>
      <c r="B9" s="70" t="s">
        <v>52</v>
      </c>
      <c r="C9" s="35">
        <v>1400</v>
      </c>
      <c r="D9" s="36"/>
      <c r="E9" s="35">
        <f t="shared" si="2"/>
        <v>1220</v>
      </c>
      <c r="F9" s="36">
        <f t="shared" si="3"/>
        <v>0</v>
      </c>
      <c r="G9" s="37">
        <v>180</v>
      </c>
      <c r="H9" s="38"/>
      <c r="I9" s="39">
        <f t="shared" si="4"/>
        <v>0.12857142857142856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0" t="s">
        <v>45</v>
      </c>
      <c r="B10" s="111" t="s">
        <v>53</v>
      </c>
      <c r="C10" s="112">
        <v>1300</v>
      </c>
      <c r="D10" s="113"/>
      <c r="E10" s="112">
        <f t="shared" si="2"/>
        <v>1055</v>
      </c>
      <c r="F10" s="113">
        <f t="shared" si="3"/>
        <v>0</v>
      </c>
      <c r="G10" s="101">
        <v>245</v>
      </c>
      <c r="H10" s="102"/>
      <c r="I10" s="103">
        <f>G10/C10</f>
        <v>0.18846153846153846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21" ht="20.149999999999999" customHeight="1" x14ac:dyDescent="0.25">
      <c r="A11" s="72" t="s">
        <v>10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15" t="s">
        <v>26</v>
      </c>
      <c r="B13" s="116" t="s">
        <v>46</v>
      </c>
      <c r="C13" s="117"/>
      <c r="D13" s="118"/>
      <c r="E13" s="117"/>
      <c r="F13" s="118"/>
      <c r="G13" s="119"/>
      <c r="H13" s="120"/>
      <c r="I13" s="121"/>
      <c r="J13" s="120"/>
      <c r="K13" s="119"/>
      <c r="L13" s="120"/>
      <c r="M13" s="122"/>
      <c r="N13" s="123"/>
      <c r="O13" s="124">
        <v>360</v>
      </c>
      <c r="P13" s="125"/>
      <c r="Q13" s="61"/>
      <c r="R13" s="66"/>
    </row>
    <row r="14" spans="1:21" ht="20.149999999999999" customHeight="1" thickBot="1" x14ac:dyDescent="0.3">
      <c r="A14" s="204" t="s">
        <v>28</v>
      </c>
      <c r="B14" s="205"/>
      <c r="C14" s="73">
        <f t="shared" ref="C14:H14" si="6">SUM(C6:C13)</f>
        <v>20450</v>
      </c>
      <c r="D14" s="74">
        <f t="shared" si="6"/>
        <v>0</v>
      </c>
      <c r="E14" s="73">
        <f t="shared" si="6"/>
        <v>16150</v>
      </c>
      <c r="F14" s="74">
        <f t="shared" si="6"/>
        <v>0</v>
      </c>
      <c r="G14" s="75">
        <f t="shared" si="6"/>
        <v>4300</v>
      </c>
      <c r="H14" s="76">
        <f t="shared" si="6"/>
        <v>0</v>
      </c>
      <c r="I14" s="77"/>
      <c r="J14" s="78"/>
      <c r="K14" s="75">
        <f t="shared" ref="K14:P14" si="7">SUM(K6:K13)</f>
        <v>0</v>
      </c>
      <c r="L14" s="76">
        <f t="shared" si="7"/>
        <v>0</v>
      </c>
      <c r="M14" s="114">
        <f t="shared" si="7"/>
        <v>3315</v>
      </c>
      <c r="N14" s="79">
        <f t="shared" si="7"/>
        <v>0</v>
      </c>
      <c r="O14" s="80">
        <f t="shared" si="7"/>
        <v>360</v>
      </c>
      <c r="P14" s="81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161" t="s">
        <v>12</v>
      </c>
      <c r="G16" s="162"/>
      <c r="H16" s="135" t="s">
        <v>32</v>
      </c>
      <c r="I16" s="136"/>
      <c r="J16" s="137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3" t="s">
        <v>28</v>
      </c>
      <c r="B17" s="154"/>
      <c r="C17" s="85" t="s">
        <v>7</v>
      </c>
      <c r="D17" s="86" t="s">
        <v>8</v>
      </c>
      <c r="F17" s="163"/>
      <c r="G17" s="164"/>
      <c r="H17" s="138"/>
      <c r="I17" s="139"/>
      <c r="J17" s="140"/>
      <c r="L17" s="132" t="s">
        <v>37</v>
      </c>
      <c r="M17" s="132"/>
      <c r="N17" s="132"/>
      <c r="O17" s="132"/>
      <c r="P17" s="97">
        <f>IF(R16=TRUE, 1, 0)</f>
        <v>1</v>
      </c>
    </row>
    <row r="18" spans="1:21" ht="18.75" customHeight="1" x14ac:dyDescent="0.35">
      <c r="A18" s="155" t="s">
        <v>31</v>
      </c>
      <c r="B18" s="156"/>
      <c r="C18" s="87">
        <f>G14+K14</f>
        <v>4300</v>
      </c>
      <c r="D18" s="88">
        <f>H14+L14</f>
        <v>0</v>
      </c>
      <c r="F18" s="209" t="s">
        <v>13</v>
      </c>
      <c r="G18" s="210"/>
      <c r="H18" s="144"/>
      <c r="I18" s="145"/>
      <c r="J18" s="146"/>
      <c r="L18" s="133"/>
      <c r="M18" s="133"/>
      <c r="N18" s="133"/>
      <c r="O18" s="133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57" t="s">
        <v>30</v>
      </c>
      <c r="B19" s="158"/>
      <c r="C19" s="91">
        <f>M14+O14</f>
        <v>3675</v>
      </c>
      <c r="D19" s="92">
        <f>N14+P14</f>
        <v>0</v>
      </c>
      <c r="F19" s="211" t="s">
        <v>14</v>
      </c>
      <c r="G19" s="212"/>
      <c r="H19" s="147"/>
      <c r="I19" s="148"/>
      <c r="J19" s="149"/>
      <c r="L19" s="134" t="s">
        <v>35</v>
      </c>
      <c r="M19" s="134"/>
      <c r="N19" s="134"/>
      <c r="O19" s="134"/>
      <c r="P19" s="98" t="e">
        <f>IF(R18=TRUE, 1, 0)</f>
        <v>#DIV/0!</v>
      </c>
    </row>
    <row r="20" spans="1:21" ht="18.75" customHeight="1" thickBot="1" x14ac:dyDescent="0.4">
      <c r="A20" s="159" t="s">
        <v>18</v>
      </c>
      <c r="B20" s="160"/>
      <c r="C20" s="89">
        <f>C18-C19</f>
        <v>625</v>
      </c>
      <c r="D20" s="90">
        <f>D18-D19</f>
        <v>0</v>
      </c>
      <c r="F20" s="190" t="s">
        <v>15</v>
      </c>
      <c r="G20" s="191"/>
      <c r="H20" s="150"/>
      <c r="I20" s="151"/>
      <c r="J20" s="152"/>
      <c r="L20" s="133"/>
      <c r="M20" s="133"/>
      <c r="N20" s="133"/>
      <c r="O20" s="133"/>
      <c r="P20" s="99"/>
      <c r="R20" s="1" t="e">
        <f>AND(H21&gt;=-0.02, H21&lt;=0.02)</f>
        <v>#DIV/0!</v>
      </c>
    </row>
    <row r="21" spans="1:21" ht="16.5" customHeight="1" thickBot="1" x14ac:dyDescent="0.3">
      <c r="F21" s="225" t="s">
        <v>16</v>
      </c>
      <c r="G21" s="226"/>
      <c r="H21" s="141" t="e">
        <f>AVERAGE(H18:J20)</f>
        <v>#DIV/0!</v>
      </c>
      <c r="I21" s="142"/>
      <c r="J21" s="143"/>
      <c r="L21" s="130" t="s">
        <v>36</v>
      </c>
      <c r="M21" s="130"/>
      <c r="N21" s="130"/>
      <c r="O21" s="130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30"/>
      <c r="M22" s="130"/>
      <c r="N22" s="130"/>
      <c r="O22" s="130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5"/>
      <c r="Q25" s="67"/>
    </row>
    <row r="26" spans="1:21" ht="20.149999999999999" customHeight="1" x14ac:dyDescent="0.25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8"/>
      <c r="Q26" s="67"/>
    </row>
    <row r="27" spans="1:21" ht="20.149999999999999" customHeight="1" thickBot="1" x14ac:dyDescent="0.3">
      <c r="A27" s="219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1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22" t="s">
        <v>19</v>
      </c>
      <c r="B30" s="223"/>
      <c r="C30" s="223"/>
      <c r="D30" s="223"/>
      <c r="E30" s="223"/>
      <c r="F30" s="224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1" t="s">
        <v>24</v>
      </c>
      <c r="C31" s="172"/>
      <c r="D31" s="175" t="s">
        <v>23</v>
      </c>
      <c r="E31" s="176"/>
      <c r="F31" s="176"/>
      <c r="G31" s="177"/>
      <c r="H31" s="175" t="s">
        <v>20</v>
      </c>
      <c r="I31" s="177"/>
      <c r="J31" s="176" t="s">
        <v>21</v>
      </c>
      <c r="K31" s="176"/>
      <c r="L31" s="208" t="s">
        <v>3</v>
      </c>
      <c r="M31" s="208"/>
      <c r="N31" s="206" t="s">
        <v>4</v>
      </c>
      <c r="O31" s="207"/>
      <c r="P31" s="58" t="s">
        <v>22</v>
      </c>
    </row>
    <row r="32" spans="1:21" ht="18.75" customHeight="1" thickBot="1" x14ac:dyDescent="0.3">
      <c r="A32" s="59" t="s">
        <v>25</v>
      </c>
      <c r="B32" s="169" t="s">
        <v>39</v>
      </c>
      <c r="C32" s="170"/>
      <c r="D32" s="178"/>
      <c r="E32" s="179"/>
      <c r="F32" s="179"/>
      <c r="G32" s="180"/>
      <c r="H32" s="178" t="s">
        <v>40</v>
      </c>
      <c r="I32" s="180"/>
      <c r="J32" s="184" t="s">
        <v>40</v>
      </c>
      <c r="K32" s="185"/>
      <c r="L32" s="182">
        <v>0</v>
      </c>
      <c r="M32" s="183"/>
      <c r="N32" s="202">
        <v>1080</v>
      </c>
      <c r="O32" s="203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68" t="s">
        <v>39</v>
      </c>
      <c r="C33" s="168"/>
      <c r="D33" s="165"/>
      <c r="E33" s="166"/>
      <c r="F33" s="166"/>
      <c r="G33" s="167"/>
      <c r="H33" s="165" t="s">
        <v>40</v>
      </c>
      <c r="I33" s="167"/>
      <c r="J33" s="188" t="s">
        <v>40</v>
      </c>
      <c r="K33" s="189"/>
      <c r="L33" s="182">
        <v>0</v>
      </c>
      <c r="M33" s="183"/>
      <c r="N33" s="202">
        <v>832</v>
      </c>
      <c r="O33" s="203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68" t="s">
        <v>39</v>
      </c>
      <c r="C34" s="168"/>
      <c r="D34" s="165"/>
      <c r="E34" s="166"/>
      <c r="F34" s="166"/>
      <c r="G34" s="167"/>
      <c r="H34" s="165" t="s">
        <v>40</v>
      </c>
      <c r="I34" s="167"/>
      <c r="J34" s="188" t="s">
        <v>40</v>
      </c>
      <c r="K34" s="189"/>
      <c r="L34" s="182">
        <v>0</v>
      </c>
      <c r="M34" s="183"/>
      <c r="N34" s="202">
        <v>701</v>
      </c>
      <c r="O34" s="203"/>
      <c r="P34" s="57">
        <f t="shared" si="8"/>
        <v>-701</v>
      </c>
    </row>
    <row r="35" spans="1:16" ht="19.149999999999999" customHeight="1" x14ac:dyDescent="0.25">
      <c r="A35" s="60" t="s">
        <v>25</v>
      </c>
      <c r="B35" s="173" t="s">
        <v>39</v>
      </c>
      <c r="C35" s="174"/>
      <c r="D35" s="165"/>
      <c r="E35" s="166"/>
      <c r="F35" s="166"/>
      <c r="G35" s="167"/>
      <c r="H35" s="165" t="s">
        <v>40</v>
      </c>
      <c r="I35" s="167"/>
      <c r="J35" s="165" t="s">
        <v>40</v>
      </c>
      <c r="K35" s="181"/>
      <c r="L35" s="186">
        <v>0</v>
      </c>
      <c r="M35" s="187"/>
      <c r="N35" s="128">
        <v>390</v>
      </c>
      <c r="O35" s="129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2025-06-19T14:12:53Z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