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616 PHENIX CITY, AL/2 PROJECT DOCUMENTS/"/>
    </mc:Choice>
  </mc:AlternateContent>
  <xr:revisionPtr revIDLastSave="0" documentId="14_{1D690250-FFA2-49AE-89D7-AB100D416F2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<sst xmlns="http://schemas.openxmlformats.org/spreadsheetml/2006/main" count="87" uniqueCount="55">
  <si>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</si>
  <si>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</si>
  <si>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</si>
  <si>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</si>
  <si>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</si>
  <si>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</si>
  <si>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</si>
  <si>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</si>
  <si>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</si>
  <si>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</si>
  <si>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</si>
  <si>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</si>
  <si>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</si>
  <si>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</si>
  <si>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</si>
  <si>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</si>
  <si>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</si>
  <si>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</si>
  <si>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</si>
  <si>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</si>
  <si>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</si>
  <si>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</si>
  <si>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</si>
  <si>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</si>
  <si>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</si>
  <si>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</si>
  <si>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</si>
  <si>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</si>
  <si>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</si>
  <si>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</si>
  <si>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</si>
  <si>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</si>
  <si>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</si>
  <si>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</si>
  <si>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</si>
  <si>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</si>
  <si>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</si>
  <si>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</si>
  <si>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</si>
  <si>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</si>
  <si>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</si>
  <si>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</si>
  <si>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</si>
  <si>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</si>
  <si>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</si>
  <si>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</si>
  <si>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</si>
  <si>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</si>
  <si>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</si>
  <si>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</si>
  <si>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KITCHEN</t>
  </si>
  <si>
    <t>DINING</t>
  </si>
  <si>
    <t>BOH</t>
  </si>
  <si>
    <t xml:space="preserve">SERVING </t>
  </si>
  <si>
    <t xml:space="preserve">EF-4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</si>
</sst>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E1" sqref="E1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50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53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51</v>
      </c>
      <c r="C8" s="35">
        <v>5250</v>
      </c>
      <c r="D8" s="36"/>
      <c r="E8" s="35">
        <f t="shared" ref="E8:E11" si="2">C8-G8</f>
        <v>3975</v>
      </c>
      <c r="F8" s="36">
        <f t="shared" ref="F8:F11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hidden="1" customHeight="1" x14ac:dyDescent="0.25">
      <c r="A10" s="101" t="s">
        <v>45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hidden="1" customHeight="1" x14ac:dyDescent="0.25">
      <c r="A11" s="73" t="s">
        <v>46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49999999999999" customHeight="1" x14ac:dyDescent="0.25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11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49999999999999" customHeight="1" thickBot="1" x14ac:dyDescent="0.3">
      <c r="A14" s="116" t="s">
        <v>26</v>
      </c>
      <c r="B14" s="117" t="s">
        <v>47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/>
      <c r="Q14" s="61"/>
      <c r="R14" s="66"/>
    </row>
    <row r="15" spans="1:18" ht="20.149999999999999" customHeight="1" thickBot="1" x14ac:dyDescent="0.3">
      <c r="A15" s="226" t="s">
        <v>54</v>
      </c>
      <c r="B15" s="227" t="s">
        <v>52</v>
      </c>
      <c r="C15" s="228"/>
      <c r="D15" s="229"/>
      <c r="E15" s="228"/>
      <c r="F15" s="229"/>
      <c r="G15" s="230"/>
      <c r="H15" s="79"/>
      <c r="I15" s="78"/>
      <c r="J15" s="79"/>
      <c r="K15" s="230"/>
      <c r="L15" s="79"/>
      <c r="M15" s="231"/>
      <c r="N15" s="232"/>
      <c r="O15" s="81">
        <v>75</v>
      </c>
      <c r="P15" s="82"/>
      <c r="Q15" s="61"/>
      <c r="R15" s="66"/>
    </row>
    <row r="16" spans="1:18" ht="13.5" thickBot="1" x14ac:dyDescent="0.3">
      <c r="A16" s="203" t="s">
        <v>28</v>
      </c>
      <c r="B16" s="204"/>
      <c r="C16" s="74">
        <f t="shared" ref="C16:H16" si="8">SUM(C6:C14)</f>
        <v>19500</v>
      </c>
      <c r="D16" s="75">
        <f t="shared" si="8"/>
        <v>0</v>
      </c>
      <c r="E16" s="74">
        <f t="shared" si="8"/>
        <v>14975</v>
      </c>
      <c r="F16" s="75">
        <f t="shared" si="8"/>
        <v>0</v>
      </c>
      <c r="G16" s="76">
        <f t="shared" si="8"/>
        <v>4525</v>
      </c>
      <c r="H16" s="77">
        <f t="shared" si="8"/>
        <v>0</v>
      </c>
      <c r="I16" s="78"/>
      <c r="J16" s="79"/>
      <c r="K16" s="76">
        <f t="shared" ref="K16:P16" si="9">SUM(K6:K14)</f>
        <v>0</v>
      </c>
      <c r="L16" s="77">
        <f t="shared" si="9"/>
        <v>0</v>
      </c>
      <c r="M16" s="115">
        <f t="shared" si="9"/>
        <v>3315</v>
      </c>
      <c r="N16" s="80">
        <f t="shared" si="9"/>
        <v>0</v>
      </c>
      <c r="O16" s="81">
        <f t="shared" si="9"/>
        <v>300</v>
      </c>
      <c r="P16" s="82">
        <f t="shared" si="9"/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29</v>
      </c>
      <c r="B18" s="83"/>
      <c r="C18" s="83"/>
      <c r="D18" s="83"/>
      <c r="F18" s="160" t="s">
        <v>12</v>
      </c>
      <c r="G18" s="161"/>
      <c r="H18" s="134" t="s">
        <v>32</v>
      </c>
      <c r="I18" s="135"/>
      <c r="J18" s="136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2" t="s">
        <v>28</v>
      </c>
      <c r="B19" s="153"/>
      <c r="C19" s="86" t="s">
        <v>7</v>
      </c>
      <c r="D19" s="87" t="s">
        <v>8</v>
      </c>
      <c r="F19" s="162"/>
      <c r="G19" s="163"/>
      <c r="H19" s="137"/>
      <c r="I19" s="138"/>
      <c r="J19" s="139"/>
      <c r="L19" s="131" t="s">
        <v>37</v>
      </c>
      <c r="M19" s="131"/>
      <c r="N19" s="131"/>
      <c r="O19" s="131"/>
      <c r="P19" s="98">
        <f>IF(R18=TRUE, 1, 0)</f>
        <v>1</v>
      </c>
    </row>
    <row r="20" spans="1:21" ht="18.75" customHeight="1" x14ac:dyDescent="0.35">
      <c r="A20" s="154" t="s">
        <v>31</v>
      </c>
      <c r="B20" s="155"/>
      <c r="C20" s="88">
        <f>G16+K16</f>
        <v>4525</v>
      </c>
      <c r="D20" s="89">
        <f>H16+L16</f>
        <v>0</v>
      </c>
      <c r="F20" s="208" t="s">
        <v>13</v>
      </c>
      <c r="G20" s="209"/>
      <c r="H20" s="143"/>
      <c r="I20" s="144"/>
      <c r="J20" s="145"/>
      <c r="L20" s="132"/>
      <c r="M20" s="132"/>
      <c r="N20" s="132"/>
      <c r="O20" s="132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156" t="s">
        <v>30</v>
      </c>
      <c r="B21" s="157"/>
      <c r="C21" s="92">
        <f>M16+O16</f>
        <v>3615</v>
      </c>
      <c r="D21" s="93">
        <f>N16+P16</f>
        <v>0</v>
      </c>
      <c r="F21" s="210" t="s">
        <v>14</v>
      </c>
      <c r="G21" s="211"/>
      <c r="H21" s="146"/>
      <c r="I21" s="147"/>
      <c r="J21" s="148"/>
      <c r="L21" s="133" t="s">
        <v>35</v>
      </c>
      <c r="M21" s="133"/>
      <c r="N21" s="133"/>
      <c r="O21" s="133"/>
      <c r="P21" s="99" t="e">
        <f>IF(R20=TRUE, 1, 0)</f>
        <v>#DIV/0!</v>
      </c>
    </row>
    <row r="22" spans="1:21" ht="18.75" customHeight="1" thickBot="1" x14ac:dyDescent="0.4">
      <c r="A22" s="158" t="s">
        <v>18</v>
      </c>
      <c r="B22" s="159"/>
      <c r="C22" s="90">
        <f>C20-C21</f>
        <v>910</v>
      </c>
      <c r="D22" s="91">
        <f>D20-D21</f>
        <v>0</v>
      </c>
      <c r="F22" s="189" t="s">
        <v>15</v>
      </c>
      <c r="G22" s="190"/>
      <c r="H22" s="149"/>
      <c r="I22" s="150"/>
      <c r="J22" s="151"/>
      <c r="L22" s="132"/>
      <c r="M22" s="132"/>
      <c r="N22" s="132"/>
      <c r="O22" s="132"/>
      <c r="P22" s="100"/>
      <c r="R22" s="1" t="e">
        <f>AND(H23&gt;=-0.02, H23&lt;=0.02)</f>
        <v>#DIV/0!</v>
      </c>
    </row>
    <row r="23" spans="1:21" ht="16.5" customHeight="1" thickBot="1" x14ac:dyDescent="0.3">
      <c r="F23" s="224" t="s">
        <v>16</v>
      </c>
      <c r="G23" s="225"/>
      <c r="H23" s="140" t="e">
        <f>AVERAGE(H20:J22)</f>
        <v>#DIV/0!</v>
      </c>
      <c r="I23" s="141"/>
      <c r="J23" s="142"/>
      <c r="L23" s="129" t="s">
        <v>36</v>
      </c>
      <c r="M23" s="129"/>
      <c r="N23" s="129"/>
      <c r="O23" s="129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9"/>
      <c r="M24" s="129"/>
      <c r="N24" s="129"/>
      <c r="O24" s="129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4"/>
      <c r="Q27" s="67"/>
    </row>
    <row r="28" spans="1:21" ht="20.149999999999999" customHeight="1" x14ac:dyDescent="0.25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7"/>
      <c r="Q28" s="67"/>
    </row>
    <row r="29" spans="1:21" ht="20.149999999999999" customHeight="1" thickBot="1" x14ac:dyDescent="0.3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20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221" t="s">
        <v>19</v>
      </c>
      <c r="B32" s="222"/>
      <c r="C32" s="222"/>
      <c r="D32" s="222"/>
      <c r="E32" s="222"/>
      <c r="F32" s="22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5" customHeight="1" thickBot="1" x14ac:dyDescent="0.3">
      <c r="A33" s="5" t="s">
        <v>6</v>
      </c>
      <c r="B33" s="170" t="s">
        <v>24</v>
      </c>
      <c r="C33" s="171"/>
      <c r="D33" s="174" t="s">
        <v>23</v>
      </c>
      <c r="E33" s="175"/>
      <c r="F33" s="175"/>
      <c r="G33" s="176"/>
      <c r="H33" s="174" t="s">
        <v>20</v>
      </c>
      <c r="I33" s="176"/>
      <c r="J33" s="175" t="s">
        <v>21</v>
      </c>
      <c r="K33" s="175"/>
      <c r="L33" s="207" t="s">
        <v>3</v>
      </c>
      <c r="M33" s="207"/>
      <c r="N33" s="205" t="s">
        <v>4</v>
      </c>
      <c r="O33" s="206"/>
      <c r="P33" s="58" t="s">
        <v>22</v>
      </c>
    </row>
    <row r="34" spans="1:16" ht="18.75" customHeight="1" thickBot="1" x14ac:dyDescent="0.3">
      <c r="A34" s="59" t="s">
        <v>25</v>
      </c>
      <c r="B34" s="168" t="s">
        <v>39</v>
      </c>
      <c r="C34" s="169"/>
      <c r="D34" s="177"/>
      <c r="E34" s="178"/>
      <c r="F34" s="178"/>
      <c r="G34" s="179"/>
      <c r="H34" s="177" t="s">
        <v>40</v>
      </c>
      <c r="I34" s="179"/>
      <c r="J34" s="183" t="s">
        <v>40</v>
      </c>
      <c r="K34" s="184"/>
      <c r="L34" s="181">
        <v>0</v>
      </c>
      <c r="M34" s="182"/>
      <c r="N34" s="201">
        <v>1080</v>
      </c>
      <c r="O34" s="202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67" t="s">
        <v>39</v>
      </c>
      <c r="C35" s="167"/>
      <c r="D35" s="164"/>
      <c r="E35" s="165"/>
      <c r="F35" s="165"/>
      <c r="G35" s="166"/>
      <c r="H35" s="164" t="s">
        <v>40</v>
      </c>
      <c r="I35" s="166"/>
      <c r="J35" s="187" t="s">
        <v>40</v>
      </c>
      <c r="K35" s="188"/>
      <c r="L35" s="181">
        <v>0</v>
      </c>
      <c r="M35" s="182"/>
      <c r="N35" s="201">
        <v>832</v>
      </c>
      <c r="O35" s="202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67" t="s">
        <v>39</v>
      </c>
      <c r="C36" s="167"/>
      <c r="D36" s="164"/>
      <c r="E36" s="165"/>
      <c r="F36" s="165"/>
      <c r="G36" s="166"/>
      <c r="H36" s="164" t="s">
        <v>40</v>
      </c>
      <c r="I36" s="166"/>
      <c r="J36" s="187" t="s">
        <v>40</v>
      </c>
      <c r="K36" s="188"/>
      <c r="L36" s="181">
        <v>0</v>
      </c>
      <c r="M36" s="182"/>
      <c r="N36" s="201">
        <v>701</v>
      </c>
      <c r="O36" s="202"/>
      <c r="P36" s="57">
        <f t="shared" si="10"/>
        <v>-701</v>
      </c>
    </row>
    <row r="37" spans="1:16" ht="19.25" customHeight="1" x14ac:dyDescent="0.25">
      <c r="A37" s="60" t="s">
        <v>25</v>
      </c>
      <c r="B37" s="172" t="s">
        <v>39</v>
      </c>
      <c r="C37" s="173"/>
      <c r="D37" s="164"/>
      <c r="E37" s="165"/>
      <c r="F37" s="165"/>
      <c r="G37" s="166"/>
      <c r="H37" s="164" t="s">
        <v>40</v>
      </c>
      <c r="I37" s="166"/>
      <c r="J37" s="164" t="s">
        <v>40</v>
      </c>
      <c r="K37" s="180"/>
      <c r="L37" s="185">
        <v>0</v>
      </c>
      <c r="M37" s="186"/>
      <c r="N37" s="127">
        <v>390</v>
      </c>
      <c r="O37" s="128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2025-06-03T14:10:10Z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