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TECH\Downloads\"/>
    </mc:Choice>
  </mc:AlternateContent>
  <xr:revisionPtr revIDLastSave="0" documentId="13_ncr:1_{6C3138EE-294D-4713-8324-D7ADF83F6337}" xr6:coauthVersionLast="47" xr6:coauthVersionMax="47" xr10:uidLastSave="{00000000-0000-0000-0000-000000000000}"/>
  <bookViews>
    <workbookView xWindow="4050" yWindow="3390" windowWidth="16710" windowHeight="11505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O12" i="1" l="1"/>
  <c r="M12" i="1"/>
  <c r="L12" i="1"/>
  <c r="K12" i="1"/>
  <c r="H12" i="1"/>
  <c r="G12" i="1"/>
  <c r="D12" i="1"/>
  <c r="C12" i="1"/>
  <c r="C16" i="1" l="1"/>
  <c r="C17" i="1"/>
  <c r="C18" i="1" l="1"/>
  <c r="P12" i="1"/>
  <c r="N12" i="1"/>
  <c r="H19" i="1" l="1"/>
  <c r="P33" i="1"/>
  <c r="P32" i="1"/>
  <c r="P30" i="1"/>
  <c r="T16" i="1" l="1"/>
  <c r="R18" i="1"/>
  <c r="P19" i="1" s="1"/>
  <c r="D17" i="1" l="1"/>
  <c r="D16" i="1"/>
  <c r="J8" i="1"/>
  <c r="I8" i="1"/>
  <c r="F8" i="1"/>
  <c r="E8" i="1"/>
  <c r="T14" i="1" l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F12" i="1" s="1"/>
  <c r="E6" i="1"/>
  <c r="E12" i="1" s="1"/>
</calcChain>
</file>

<file path=xl/sharedStrings.xml><?xml version="1.0" encoding="utf-8"?>
<sst xmlns="http://schemas.openxmlformats.org/spreadsheetml/2006/main" count="81" uniqueCount="50">
  <si>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</si>
  <si>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</si>
  <si>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</si>
  <si>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</si>
  <si>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</si>
  <si>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</si>
  <si>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</si>
  <si>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</si>
  <si>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</si>
  <si>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</si>
  <si>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</si>
  <si>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</si>
  <si>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</si>
  <si>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</si>
  <si>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</si>
  <si>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</si>
  <si>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</si>
  <si>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</si>
  <si>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</si>
  <si>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</si>
  <si>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</si>
  <si>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</si>
  <si>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</si>
  <si>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</si>
  <si>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</si>
  <si>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</si>
  <si>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</si>
  <si>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</si>
  <si>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</si>
  <si>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</si>
  <si>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</si>
  <si>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</si>
  <si>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</si>
  <si>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</si>
  <si>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</si>
  <si>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</si>
  <si>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</si>
  <si>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</si>
  <si>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</si>
  <si>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</si>
  <si>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</si>
  <si>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</si>
  <si>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</si>
  <si>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</si>
  <si>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RESTROOM</t>
  </si>
  <si>
    <t>HD2/HD3 FRYERS</t>
  </si>
  <si>
    <t>HD1 L+R PRESS COOKER</t>
  </si>
  <si>
    <t>KITCHEN</t>
  </si>
  <si>
    <t>DRIVE-THRU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</si>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</sst>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3"/>
  <sheetViews>
    <sheetView showGridLines="0" tabSelected="1" view="pageBreakPreview" zoomScale="85" zoomScaleNormal="85" zoomScaleSheetLayoutView="85" workbookViewId="0">
      <selection activeCell="P12" sqref="P12"/>
    </sheetView>
  </sheetViews>
  <sheetFormatPr defaultColWidth="9.140625" defaultRowHeight="12.75" x14ac:dyDescent="0.2"/>
  <cols>
    <col min="1" max="1" width="10.5703125" style="1" customWidth="1"/>
    <col min="2" max="2" width="21.42578125" style="1" bestFit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78" t="s">
        <v>33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</row>
    <row r="3" spans="1:21" ht="9.75" customHeight="1" thickBot="1" x14ac:dyDescent="0.3">
      <c r="A3" s="85"/>
    </row>
    <row r="4" spans="1:21" ht="20.100000000000001" customHeight="1" thickBot="1" x14ac:dyDescent="0.25">
      <c r="A4" s="6"/>
      <c r="B4" s="8" t="s">
        <v>5</v>
      </c>
      <c r="C4" s="151" t="s">
        <v>0</v>
      </c>
      <c r="D4" s="152"/>
      <c r="E4" s="124" t="s">
        <v>1</v>
      </c>
      <c r="F4" s="123"/>
      <c r="G4" s="157" t="s">
        <v>2</v>
      </c>
      <c r="H4" s="158"/>
      <c r="I4" s="149" t="s">
        <v>27</v>
      </c>
      <c r="J4" s="150"/>
      <c r="K4" s="155" t="s">
        <v>3</v>
      </c>
      <c r="L4" s="156"/>
      <c r="M4" s="153" t="s">
        <v>4</v>
      </c>
      <c r="N4" s="154"/>
      <c r="O4" s="153" t="s">
        <v>38</v>
      </c>
      <c r="P4" s="154"/>
      <c r="Q4" s="7"/>
      <c r="R4" s="62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">
      <c r="A6" s="72" t="s">
        <v>41</v>
      </c>
      <c r="B6" s="70" t="s">
        <v>47</v>
      </c>
      <c r="C6" s="23">
        <v>9500</v>
      </c>
      <c r="D6" s="24">
        <v>9331</v>
      </c>
      <c r="E6" s="23">
        <f t="shared" ref="E6:F7" si="0">C6-G6</f>
        <v>7500</v>
      </c>
      <c r="F6" s="24">
        <f t="shared" si="0"/>
        <v>7351</v>
      </c>
      <c r="G6" s="25">
        <v>2000</v>
      </c>
      <c r="H6" s="26">
        <v>1980</v>
      </c>
      <c r="I6" s="27">
        <f>G6/C6</f>
        <v>0.21052631578947367</v>
      </c>
      <c r="J6" s="28">
        <f>H6/D6</f>
        <v>0.21219590611938699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">
      <c r="A7" s="73" t="s">
        <v>42</v>
      </c>
      <c r="B7" s="71" t="s">
        <v>48</v>
      </c>
      <c r="C7" s="35">
        <v>5600</v>
      </c>
      <c r="D7" s="36">
        <v>5933</v>
      </c>
      <c r="E7" s="35">
        <f t="shared" si="0"/>
        <v>4200</v>
      </c>
      <c r="F7" s="36">
        <f t="shared" si="0"/>
        <v>4505</v>
      </c>
      <c r="G7" s="37">
        <v>1400</v>
      </c>
      <c r="H7" s="38">
        <v>1428</v>
      </c>
      <c r="I7" s="39">
        <f t="shared" ref="I7:J7" si="1">G7/C7</f>
        <v>0.25</v>
      </c>
      <c r="J7" s="40">
        <f t="shared" si="1"/>
        <v>0.24068767908309455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">
      <c r="A8" s="73" t="s">
        <v>43</v>
      </c>
      <c r="B8" s="71" t="s">
        <v>49</v>
      </c>
      <c r="C8" s="35">
        <v>6400</v>
      </c>
      <c r="D8" s="36">
        <v>6498</v>
      </c>
      <c r="E8" s="35">
        <f t="shared" ref="E8" si="2">C8-G8</f>
        <v>4800</v>
      </c>
      <c r="F8" s="36">
        <f t="shared" ref="F8" si="3">D8-H8</f>
        <v>4835</v>
      </c>
      <c r="G8" s="37">
        <v>1600</v>
      </c>
      <c r="H8" s="38">
        <v>1663</v>
      </c>
      <c r="I8" s="39">
        <f t="shared" ref="I8" si="4">G8/C8</f>
        <v>0.25</v>
      </c>
      <c r="J8" s="40">
        <f t="shared" ref="J8" si="5">H8/D8</f>
        <v>0.2559248999692213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">
      <c r="A9" s="73" t="s">
        <v>10</v>
      </c>
      <c r="B9" s="71" t="s">
        <v>46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1913</v>
      </c>
      <c r="N9" s="51">
        <v>1929</v>
      </c>
      <c r="O9" s="45"/>
      <c r="P9" s="46"/>
      <c r="Q9" s="61"/>
      <c r="R9" s="66"/>
    </row>
    <row r="10" spans="1:21" ht="20.100000000000001" customHeight="1" x14ac:dyDescent="0.2">
      <c r="A10" s="73" t="s">
        <v>11</v>
      </c>
      <c r="B10" s="71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1402</v>
      </c>
      <c r="N10" s="51">
        <v>1355</v>
      </c>
      <c r="O10" s="45"/>
      <c r="P10" s="46"/>
      <c r="Q10" s="61"/>
      <c r="R10" s="66"/>
    </row>
    <row r="11" spans="1:21" ht="20.100000000000001" customHeight="1" thickBot="1" x14ac:dyDescent="0.25">
      <c r="A11" s="102" t="s">
        <v>26</v>
      </c>
      <c r="B11" s="103" t="s">
        <v>44</v>
      </c>
      <c r="C11" s="104"/>
      <c r="D11" s="105"/>
      <c r="E11" s="104"/>
      <c r="F11" s="105"/>
      <c r="G11" s="106"/>
      <c r="H11" s="107"/>
      <c r="I11" s="108"/>
      <c r="J11" s="107"/>
      <c r="K11" s="106"/>
      <c r="L11" s="107"/>
      <c r="M11" s="109"/>
      <c r="N11" s="110"/>
      <c r="O11" s="111">
        <v>700</v>
      </c>
      <c r="P11" s="112">
        <v>701</v>
      </c>
      <c r="Q11" s="61"/>
      <c r="R11" s="66"/>
    </row>
    <row r="12" spans="1:21" ht="20.100000000000001" customHeight="1" thickBot="1" x14ac:dyDescent="0.25">
      <c r="A12" s="115" t="s">
        <v>28</v>
      </c>
      <c r="B12" s="116"/>
      <c r="C12" s="74">
        <f t="shared" ref="C12:H12" si="6">SUM(C6:C11)</f>
        <v>21500</v>
      </c>
      <c r="D12" s="75">
        <f t="shared" si="6"/>
        <v>21762</v>
      </c>
      <c r="E12" s="74">
        <f t="shared" si="6"/>
        <v>16500</v>
      </c>
      <c r="F12" s="75">
        <f t="shared" si="6"/>
        <v>16691</v>
      </c>
      <c r="G12" s="76">
        <f t="shared" si="6"/>
        <v>5000</v>
      </c>
      <c r="H12" s="77">
        <f t="shared" si="6"/>
        <v>5071</v>
      </c>
      <c r="I12" s="78"/>
      <c r="J12" s="79"/>
      <c r="K12" s="76">
        <f t="shared" ref="K12:P12" si="7">SUM(K6:K11)</f>
        <v>0</v>
      </c>
      <c r="L12" s="77">
        <f t="shared" si="7"/>
        <v>0</v>
      </c>
      <c r="M12" s="101">
        <f t="shared" si="7"/>
        <v>3315</v>
      </c>
      <c r="N12" s="80">
        <f t="shared" si="7"/>
        <v>3284</v>
      </c>
      <c r="O12" s="81">
        <f t="shared" si="7"/>
        <v>700</v>
      </c>
      <c r="P12" s="82">
        <f t="shared" si="7"/>
        <v>701</v>
      </c>
      <c r="Q12" s="52"/>
      <c r="R12" s="66"/>
    </row>
    <row r="13" spans="1:21" ht="20.100000000000001" customHeight="1" thickBot="1" x14ac:dyDescent="0.25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00000000000001" customHeight="1" thickBot="1" x14ac:dyDescent="0.25">
      <c r="A14" s="96" t="s">
        <v>29</v>
      </c>
      <c r="B14" s="83"/>
      <c r="C14" s="83"/>
      <c r="D14" s="83"/>
      <c r="F14" s="208" t="s">
        <v>12</v>
      </c>
      <c r="G14" s="209"/>
      <c r="H14" s="182" t="s">
        <v>32</v>
      </c>
      <c r="I14" s="183"/>
      <c r="J14" s="184"/>
      <c r="L14" s="95" t="s">
        <v>34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25">
      <c r="A15" s="200" t="s">
        <v>28</v>
      </c>
      <c r="B15" s="201"/>
      <c r="C15" s="86" t="s">
        <v>7</v>
      </c>
      <c r="D15" s="87" t="s">
        <v>8</v>
      </c>
      <c r="F15" s="210"/>
      <c r="G15" s="211"/>
      <c r="H15" s="185"/>
      <c r="I15" s="186"/>
      <c r="J15" s="187"/>
      <c r="L15" s="179" t="s">
        <v>37</v>
      </c>
      <c r="M15" s="179"/>
      <c r="N15" s="179"/>
      <c r="O15" s="179"/>
      <c r="P15" s="98">
        <f>IF(R14=TRUE, 1, 0)</f>
        <v>1</v>
      </c>
    </row>
    <row r="16" spans="1:21" ht="18.75" customHeight="1" x14ac:dyDescent="0.2">
      <c r="A16" s="202" t="s">
        <v>31</v>
      </c>
      <c r="B16" s="203"/>
      <c r="C16" s="88">
        <f>G12+K12</f>
        <v>5000</v>
      </c>
      <c r="D16" s="89">
        <f>H12+L12</f>
        <v>5071</v>
      </c>
      <c r="F16" s="129" t="s">
        <v>13</v>
      </c>
      <c r="G16" s="130"/>
      <c r="H16" s="191">
        <v>1.5E-3</v>
      </c>
      <c r="I16" s="192"/>
      <c r="J16" s="193"/>
      <c r="L16" s="180"/>
      <c r="M16" s="180"/>
      <c r="N16" s="180"/>
      <c r="O16" s="180"/>
      <c r="P16" s="100"/>
      <c r="R16" s="1" t="b">
        <f>T16=U16</f>
        <v>1</v>
      </c>
      <c r="T16" s="1" t="b">
        <f>H19&lt;0</f>
        <v>0</v>
      </c>
      <c r="U16" s="1" t="b">
        <f>D18&lt;0</f>
        <v>0</v>
      </c>
    </row>
    <row r="17" spans="1:18" ht="18.75" customHeight="1" thickBot="1" x14ac:dyDescent="0.25">
      <c r="A17" s="204" t="s">
        <v>30</v>
      </c>
      <c r="B17" s="205"/>
      <c r="C17" s="92">
        <f>M12+O12</f>
        <v>4015</v>
      </c>
      <c r="D17" s="93">
        <f>N12+P12</f>
        <v>3985</v>
      </c>
      <c r="F17" s="131" t="s">
        <v>14</v>
      </c>
      <c r="G17" s="132"/>
      <c r="H17" s="194"/>
      <c r="I17" s="195"/>
      <c r="J17" s="196"/>
      <c r="L17" s="181" t="s">
        <v>35</v>
      </c>
      <c r="M17" s="181"/>
      <c r="N17" s="181"/>
      <c r="O17" s="181"/>
      <c r="P17" s="99">
        <f>IF(R16=TRUE, 1, 0)</f>
        <v>1</v>
      </c>
    </row>
    <row r="18" spans="1:18" ht="18.75" customHeight="1" thickBot="1" x14ac:dyDescent="0.3">
      <c r="A18" s="206" t="s">
        <v>18</v>
      </c>
      <c r="B18" s="207"/>
      <c r="C18" s="90">
        <f>C16-C17</f>
        <v>985</v>
      </c>
      <c r="D18" s="91">
        <f>D16-D17</f>
        <v>1086</v>
      </c>
      <c r="F18" s="147" t="s">
        <v>15</v>
      </c>
      <c r="G18" s="148"/>
      <c r="H18" s="197">
        <v>4.0000000000000001E-3</v>
      </c>
      <c r="I18" s="198"/>
      <c r="J18" s="199"/>
      <c r="L18" s="180"/>
      <c r="M18" s="180"/>
      <c r="N18" s="180"/>
      <c r="O18" s="180"/>
      <c r="P18" s="100"/>
      <c r="R18" s="1" t="b">
        <f>AND(H19&gt;=-0.02, H19&lt;=0.02)</f>
        <v>1</v>
      </c>
    </row>
    <row r="19" spans="1:18" ht="16.5" customHeight="1" thickBot="1" x14ac:dyDescent="0.25">
      <c r="F19" s="145" t="s">
        <v>16</v>
      </c>
      <c r="G19" s="146"/>
      <c r="H19" s="188">
        <f>AVERAGE(H16:J18)</f>
        <v>2.7499999999999998E-3</v>
      </c>
      <c r="I19" s="189"/>
      <c r="J19" s="190"/>
      <c r="L19" s="177" t="s">
        <v>36</v>
      </c>
      <c r="M19" s="177"/>
      <c r="N19" s="177"/>
      <c r="O19" s="177"/>
      <c r="P19" s="94">
        <f>IF(R18=TRUE, 1, 0)</f>
        <v>1</v>
      </c>
    </row>
    <row r="20" spans="1:18" ht="13.7" customHeight="1" x14ac:dyDescent="0.2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77"/>
      <c r="M20" s="177"/>
      <c r="N20" s="177"/>
      <c r="O20" s="177"/>
      <c r="P20" s="97"/>
    </row>
    <row r="21" spans="1:18" ht="13.7" customHeight="1" x14ac:dyDescent="0.2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 x14ac:dyDescent="0.25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">
      <c r="A23" s="133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5"/>
      <c r="Q23" s="67"/>
    </row>
    <row r="24" spans="1:18" ht="20.100000000000001" customHeight="1" x14ac:dyDescent="0.2">
      <c r="A24" s="136"/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8"/>
      <c r="Q24" s="67"/>
    </row>
    <row r="25" spans="1:18" ht="20.100000000000001" customHeight="1" thickBot="1" x14ac:dyDescent="0.25">
      <c r="A25" s="139"/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1"/>
    </row>
    <row r="26" spans="1:18" ht="20.100000000000001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5" thickBo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25">
      <c r="A28" s="142" t="s">
        <v>19</v>
      </c>
      <c r="B28" s="143"/>
      <c r="C28" s="143"/>
      <c r="D28" s="143"/>
      <c r="E28" s="143"/>
      <c r="F28" s="144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149999999999999" customHeight="1" thickBot="1" x14ac:dyDescent="0.25">
      <c r="A29" s="5" t="s">
        <v>6</v>
      </c>
      <c r="B29" s="169" t="s">
        <v>24</v>
      </c>
      <c r="C29" s="170"/>
      <c r="D29" s="123" t="s">
        <v>23</v>
      </c>
      <c r="E29" s="125"/>
      <c r="F29" s="125"/>
      <c r="G29" s="124"/>
      <c r="H29" s="123" t="s">
        <v>20</v>
      </c>
      <c r="I29" s="124"/>
      <c r="J29" s="125" t="s">
        <v>21</v>
      </c>
      <c r="K29" s="125"/>
      <c r="L29" s="126" t="s">
        <v>3</v>
      </c>
      <c r="M29" s="126"/>
      <c r="N29" s="121" t="s">
        <v>4</v>
      </c>
      <c r="O29" s="122"/>
      <c r="P29" s="58" t="s">
        <v>22</v>
      </c>
    </row>
    <row r="30" spans="1:18" ht="18.75" customHeight="1" thickBot="1" x14ac:dyDescent="0.25">
      <c r="A30" s="59" t="s">
        <v>25</v>
      </c>
      <c r="B30" s="167" t="s">
        <v>39</v>
      </c>
      <c r="C30" s="168"/>
      <c r="D30" s="160"/>
      <c r="E30" s="173"/>
      <c r="F30" s="173"/>
      <c r="G30" s="161"/>
      <c r="H30" s="160" t="s">
        <v>40</v>
      </c>
      <c r="I30" s="161"/>
      <c r="J30" s="162" t="s">
        <v>40</v>
      </c>
      <c r="K30" s="163"/>
      <c r="L30" s="119">
        <v>0</v>
      </c>
      <c r="M30" s="120"/>
      <c r="N30" s="113">
        <v>1080</v>
      </c>
      <c r="O30" s="114"/>
      <c r="P30" s="57">
        <f t="shared" ref="P30:P32" si="8">L30-N30</f>
        <v>-1080</v>
      </c>
    </row>
    <row r="31" spans="1:18" ht="18.75" customHeight="1" thickBot="1" x14ac:dyDescent="0.25">
      <c r="A31" s="60" t="s">
        <v>25</v>
      </c>
      <c r="B31" s="166" t="s">
        <v>39</v>
      </c>
      <c r="C31" s="166"/>
      <c r="D31" s="127"/>
      <c r="E31" s="174"/>
      <c r="F31" s="174"/>
      <c r="G31" s="128"/>
      <c r="H31" s="127" t="s">
        <v>40</v>
      </c>
      <c r="I31" s="128"/>
      <c r="J31" s="117" t="s">
        <v>40</v>
      </c>
      <c r="K31" s="118"/>
      <c r="L31" s="119">
        <v>0</v>
      </c>
      <c r="M31" s="120"/>
      <c r="N31" s="113">
        <v>832</v>
      </c>
      <c r="O31" s="114"/>
      <c r="P31" s="57">
        <f t="shared" ref="P31" si="9">L31-N31</f>
        <v>-832</v>
      </c>
    </row>
    <row r="32" spans="1:18" ht="18.75" customHeight="1" thickBot="1" x14ac:dyDescent="0.25">
      <c r="A32" s="60" t="s">
        <v>25</v>
      </c>
      <c r="B32" s="166" t="s">
        <v>39</v>
      </c>
      <c r="C32" s="166"/>
      <c r="D32" s="127"/>
      <c r="E32" s="174"/>
      <c r="F32" s="174"/>
      <c r="G32" s="128"/>
      <c r="H32" s="127" t="s">
        <v>40</v>
      </c>
      <c r="I32" s="128"/>
      <c r="J32" s="117" t="s">
        <v>40</v>
      </c>
      <c r="K32" s="118"/>
      <c r="L32" s="119">
        <v>0</v>
      </c>
      <c r="M32" s="120"/>
      <c r="N32" s="113">
        <v>701</v>
      </c>
      <c r="O32" s="114"/>
      <c r="P32" s="57">
        <f t="shared" si="8"/>
        <v>-701</v>
      </c>
    </row>
    <row r="33" spans="1:16" ht="19.149999999999999" customHeight="1" x14ac:dyDescent="0.2">
      <c r="A33" s="60" t="s">
        <v>25</v>
      </c>
      <c r="B33" s="171" t="s">
        <v>39</v>
      </c>
      <c r="C33" s="172"/>
      <c r="D33" s="127"/>
      <c r="E33" s="174"/>
      <c r="F33" s="174"/>
      <c r="G33" s="128"/>
      <c r="H33" s="127" t="s">
        <v>40</v>
      </c>
      <c r="I33" s="128"/>
      <c r="J33" s="127" t="s">
        <v>40</v>
      </c>
      <c r="K33" s="159"/>
      <c r="L33" s="164">
        <v>0</v>
      </c>
      <c r="M33" s="165"/>
      <c r="N33" s="175">
        <v>390</v>
      </c>
      <c r="O33" s="176"/>
      <c r="P33" s="57">
        <f>L33-N33</f>
        <v>-390</v>
      </c>
    </row>
    <row r="34" spans="1:16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6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L574" s="2"/>
      <c r="M574" s="2"/>
      <c r="N574" s="2"/>
      <c r="O574" s="2"/>
    </row>
    <row r="575" spans="1:15" x14ac:dyDescent="0.2">
      <c r="L575" s="2"/>
      <c r="M575" s="2"/>
      <c r="N575" s="2"/>
      <c r="O575" s="2"/>
    </row>
    <row r="576" spans="1:15" x14ac:dyDescent="0.2"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  <row r="580" spans="12:15" x14ac:dyDescent="0.2">
      <c r="L580" s="2"/>
      <c r="M580" s="2"/>
      <c r="N580" s="2"/>
      <c r="O580" s="2"/>
    </row>
    <row r="581" spans="12:15" x14ac:dyDescent="0.2">
      <c r="L581" s="2"/>
      <c r="M581" s="2"/>
      <c r="N581" s="2"/>
      <c r="O581" s="2"/>
    </row>
    <row r="582" spans="12:15" x14ac:dyDescent="0.2">
      <c r="L582" s="2"/>
      <c r="M582" s="2"/>
      <c r="N582" s="2"/>
      <c r="O582" s="2"/>
    </row>
    <row r="583" spans="12:15" x14ac:dyDescent="0.2">
      <c r="L583" s="2"/>
      <c r="M583" s="2"/>
      <c r="N583" s="2"/>
      <c r="O583" s="2"/>
    </row>
  </sheetData>
  <mergeCells count="58">
    <mergeCell ref="N33:O33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D33:G33"/>
    <mergeCell ref="B32:C32"/>
    <mergeCell ref="B30:C30"/>
    <mergeCell ref="B29:C29"/>
    <mergeCell ref="B33:C33"/>
    <mergeCell ref="D29:G29"/>
    <mergeCell ref="D30:G30"/>
    <mergeCell ref="D32:G32"/>
    <mergeCell ref="B31:C31"/>
    <mergeCell ref="D31:G31"/>
    <mergeCell ref="H33:I33"/>
    <mergeCell ref="J33:K33"/>
    <mergeCell ref="L30:M30"/>
    <mergeCell ref="H30:I30"/>
    <mergeCell ref="J30:K30"/>
    <mergeCell ref="L33:M33"/>
    <mergeCell ref="H31:I31"/>
    <mergeCell ref="J31:K31"/>
    <mergeCell ref="L31:M31"/>
    <mergeCell ref="F18:G18"/>
    <mergeCell ref="I4:J4"/>
    <mergeCell ref="C4:D4"/>
    <mergeCell ref="O4:P4"/>
    <mergeCell ref="K4:L4"/>
    <mergeCell ref="G4:H4"/>
    <mergeCell ref="E4:F4"/>
    <mergeCell ref="M4:N4"/>
    <mergeCell ref="N31:O31"/>
    <mergeCell ref="A12:B12"/>
    <mergeCell ref="J32:K32"/>
    <mergeCell ref="L32:M32"/>
    <mergeCell ref="N29:O29"/>
    <mergeCell ref="N30:O30"/>
    <mergeCell ref="N32:O32"/>
    <mergeCell ref="H29:I29"/>
    <mergeCell ref="J29:K29"/>
    <mergeCell ref="L29:M29"/>
    <mergeCell ref="H32:I32"/>
    <mergeCell ref="F16:G16"/>
    <mergeCell ref="F17:G17"/>
    <mergeCell ref="A23:P25"/>
    <mergeCell ref="A28:F28"/>
    <mergeCell ref="F19:G19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Stephen Tassinaro</cp:lastModifiedBy>
  <cp:revision/>
  <cp:lastPrinted>2017-11-15T17:23:59Z</cp:lastPrinted>
  <dcterms:created xsi:type="dcterms:W3CDTF">2015-11-16T19:09:52Z</dcterms:created>
  <dcterms:modified xsi:type="dcterms:W3CDTF">2025-07-23T13:49:56Z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