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EF3E20AD-ABE2-4039-A603-B217E62D0C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<sst xmlns="http://schemas.openxmlformats.org/spreadsheetml/2006/main" count="75" uniqueCount="49">
  <si>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</si>
  <si>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</si>
  <si>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</si>
  <si>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</si>
  <si>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</si>
  <si>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</si>
  <si>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</si>
  <si>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</si>
  <si>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</si>
  <si>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</si>
  <si>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</si>
  <si>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</si>
  <si>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</si>
  <si>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</si>
  <si>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</si>
  <si>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</si>
  <si>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</si>
  <si>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</si>
  <si>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</si>
  <si>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</si>
  <si>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</si>
  <si>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</si>
  <si>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</si>
  <si>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</si>
  <si>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</si>
  <si>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</si>
  <si>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</si>
  <si>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</si>
  <si>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</si>
  <si>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</si>
  <si>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</si>
  <si>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</si>
  <si>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</si>
  <si>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</si>
  <si>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</si>
  <si>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</si>
  <si>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</si>
  <si>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</si>
  <si>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</si>
  <si>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</si>
  <si>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</si>
  <si>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</si>
  <si>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</si>
  <si>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</si>
  <si>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</si>
  <si>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>FOH</t>
  </si>
  <si>
    <t>BOH</t>
  </si>
  <si>
    <t>EF-3</t>
  </si>
  <si>
    <t xml:space="preserve">TRASH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</si>
</sst>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160701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17" zoomScaleNormal="55" zoomScaleSheetLayoutView="55" workbookViewId="0">
      <selection activeCell="H19" sqref="H19:J19"/>
    </sheetView>
  </sheetViews>
  <sheetFormatPr defaultColWidth="9.21875" defaultRowHeight="13.2" x14ac:dyDescent="0.25"/>
  <cols>
    <col min="1" max="1" width="10.5546875" style="1" customWidth="1"/>
    <col min="2" max="2" width="12.2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44</v>
      </c>
      <c r="C6" s="23">
        <v>4500</v>
      </c>
      <c r="D6" s="24">
        <v>4284</v>
      </c>
      <c r="E6" s="23">
        <f t="shared" ref="E6:F7" si="0">C6-G6</f>
        <v>3800</v>
      </c>
      <c r="F6" s="24">
        <f t="shared" si="0"/>
        <v>3587</v>
      </c>
      <c r="G6" s="25">
        <v>700</v>
      </c>
      <c r="H6" s="26">
        <v>697</v>
      </c>
      <c r="I6" s="27">
        <f>G6/C6</f>
        <v>0.15555555555555556</v>
      </c>
      <c r="J6" s="28">
        <f>H6/D6</f>
        <v>0.1626984126984127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42</v>
      </c>
      <c r="C7" s="35">
        <v>3400</v>
      </c>
      <c r="D7" s="36">
        <v>3428</v>
      </c>
      <c r="E7" s="35">
        <f t="shared" si="0"/>
        <v>3020</v>
      </c>
      <c r="F7" s="36">
        <f t="shared" si="0"/>
        <v>3044</v>
      </c>
      <c r="G7" s="37">
        <v>380</v>
      </c>
      <c r="H7" s="38">
        <v>384</v>
      </c>
      <c r="I7" s="39">
        <f t="shared" ref="I7:J7" si="1">G7/C7</f>
        <v>0.11176470588235295</v>
      </c>
      <c r="J7" s="40">
        <f t="shared" si="1"/>
        <v>0.11201866977829639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45</v>
      </c>
      <c r="C8" s="35">
        <v>2400</v>
      </c>
      <c r="D8" s="36">
        <v>2346</v>
      </c>
      <c r="E8" s="35">
        <f t="shared" ref="E8" si="2">C8-G8</f>
        <v>2200</v>
      </c>
      <c r="F8" s="36">
        <f t="shared" ref="F8" si="3">D8-H8</f>
        <v>2156</v>
      </c>
      <c r="G8" s="37">
        <v>200</v>
      </c>
      <c r="H8" s="38">
        <v>190</v>
      </c>
      <c r="I8" s="39">
        <f t="shared" ref="I8" si="4">G8/C8</f>
        <v>8.3333333333333329E-2</v>
      </c>
      <c r="J8" s="40">
        <f t="shared" ref="J8" si="5">H8/D8</f>
        <v>8.0988917306052857E-2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>
        <v>381</v>
      </c>
      <c r="Q9" s="63"/>
      <c r="R9" s="68"/>
    </row>
    <row r="10" spans="1:21" ht="20.100000000000001" customHeigh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>
        <v>385</v>
      </c>
      <c r="Q10" s="63"/>
      <c r="R10" s="68"/>
    </row>
    <row r="11" spans="1:21" ht="20.100000000000001" customHeight="1" thickBot="1" x14ac:dyDescent="0.3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0</v>
      </c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10058</v>
      </c>
      <c r="E12" s="76">
        <f t="shared" si="6"/>
        <v>9020</v>
      </c>
      <c r="F12" s="77">
        <f t="shared" si="6"/>
        <v>8787</v>
      </c>
      <c r="G12" s="78">
        <f t="shared" si="6"/>
        <v>1280</v>
      </c>
      <c r="H12" s="79">
        <f t="shared" si="6"/>
        <v>1271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766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1280</v>
      </c>
      <c r="D16" s="91">
        <f>H12+L12</f>
        <v>1271</v>
      </c>
      <c r="F16" s="120" t="s">
        <v>13</v>
      </c>
      <c r="G16" s="121"/>
      <c r="H16" s="180">
        <v>1.5900000000000001E-2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766</v>
      </c>
      <c r="F17" s="122" t="s">
        <v>14</v>
      </c>
      <c r="G17" s="123"/>
      <c r="H17" s="183">
        <v>1.8800000000000001E-2</v>
      </c>
      <c r="I17" s="184"/>
      <c r="J17" s="185"/>
      <c r="L17" s="170" t="s">
        <v>37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5">
      <c r="A18" s="195" t="s">
        <v>18</v>
      </c>
      <c r="B18" s="196"/>
      <c r="C18" s="92">
        <f>C16-C17</f>
        <v>305</v>
      </c>
      <c r="D18" s="93">
        <f>D16-D17</f>
        <v>505</v>
      </c>
      <c r="F18" s="201" t="s">
        <v>15</v>
      </c>
      <c r="G18" s="202"/>
      <c r="H18" s="186">
        <v>1.17E-2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16</v>
      </c>
      <c r="G19" s="137"/>
      <c r="H19" s="177">
        <f>AVERAGE(H16:J18)</f>
        <v>1.5466666666666668E-2</v>
      </c>
      <c r="I19" s="178"/>
      <c r="J19" s="179"/>
      <c r="L19" s="166" t="s">
        <v>38</v>
      </c>
      <c r="M19" s="166"/>
      <c r="N19" s="166"/>
      <c r="O19" s="166"/>
      <c r="P19" s="96">
        <f>IF(R18=TRUE, 1, 0)</f>
        <v>1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2017-11-15T17:23:59Z</cp:lastPrinted>
  <dcterms:created xsi:type="dcterms:W3CDTF">2015-11-16T19:09:52Z</dcterms:created>
  <dcterms:modified xsi:type="dcterms:W3CDTF">2025-09-18T13:16:18Z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