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87/2 DRAWINGS/"/>
    </mc:Choice>
  </mc:AlternateContent>
  <xr:revisionPtr revIDLastSave="27" documentId="8_{4A9C86BE-5F75-415A-93A1-4030D6513750}" xr6:coauthVersionLast="47" xr6:coauthVersionMax="47" xr10:uidLastSave="{A76FEB3C-E80E-471F-8A2C-6D8C6D91692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H19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<sst xmlns="http://schemas.openxmlformats.org/spreadsheetml/2006/main" count="73" uniqueCount="46">
  <si>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</si>
  <si>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</si>
  <si>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</si>
  <si>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</si>
  <si>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</si>
  <si>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</si>
  <si>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</si>
  <si>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</si>
  <si>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</si>
  <si>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</si>
  <si>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</si>
  <si>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</si>
  <si>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</si>
  <si>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</si>
  <si>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</si>
  <si>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</si>
  <si>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</si>
  <si>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</si>
  <si>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</si>
  <si>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</si>
  <si>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</si>
  <si>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</si>
  <si>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</si>
  <si>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</si>
  <si>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</si>
  <si>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</si>
  <si>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</si>
  <si>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</si>
  <si>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</si>
  <si>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</si>
  <si>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</si>
  <si>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</si>
  <si>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</si>
  <si>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</si>
  <si>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</si>
  <si>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</si>
  <si>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</si>
  <si>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</si>
  <si>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</si>
  <si>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</si>
  <si>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</si>
  <si>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</si>
  <si>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</si>
  <si>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</si>
  <si>
    <t>EF-4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</si>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</sst>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129" zoomScaleNormal="55" zoomScaleSheetLayoutView="55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39</v>
      </c>
      <c r="C6" s="23">
        <v>2000</v>
      </c>
      <c r="D6" s="24"/>
      <c r="E6" s="23">
        <f t="shared" ref="E6:F8" si="0">C6-G6</f>
        <v>1300</v>
      </c>
      <c r="F6" s="24">
        <f t="shared" si="0"/>
        <v>0</v>
      </c>
      <c r="G6" s="25">
        <v>700</v>
      </c>
      <c r="H6" s="26"/>
      <c r="I6" s="27">
        <f>G6/C6</f>
        <v>0.35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40</v>
      </c>
      <c r="C7" s="35">
        <v>3400</v>
      </c>
      <c r="D7" s="36"/>
      <c r="E7" s="35">
        <f t="shared" ref="E7" si="1">C7-G7</f>
        <v>2300</v>
      </c>
      <c r="F7" s="36">
        <f t="shared" ref="F7" si="2">D7-H7</f>
        <v>0</v>
      </c>
      <c r="G7" s="37">
        <v>1100</v>
      </c>
      <c r="H7" s="38"/>
      <c r="I7" s="39">
        <f t="shared" ref="I7" si="3">G7/C7</f>
        <v>0.3235294117647059</v>
      </c>
      <c r="J7" s="40" t="e">
        <f t="shared" ref="J7" si="4">H7/D7</f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40</v>
      </c>
      <c r="C8" s="35">
        <v>5000</v>
      </c>
      <c r="D8" s="36"/>
      <c r="E8" s="35">
        <f t="shared" si="0"/>
        <v>3365</v>
      </c>
      <c r="F8" s="36">
        <f t="shared" si="0"/>
        <v>0</v>
      </c>
      <c r="G8" s="37">
        <v>1635</v>
      </c>
      <c r="H8" s="38"/>
      <c r="I8" s="39">
        <f t="shared" ref="I8:J8" si="5">G8/C8</f>
        <v>0.32700000000000001</v>
      </c>
      <c r="J8" s="40" t="e">
        <f t="shared" si="5"/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37</v>
      </c>
      <c r="B9" s="75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1995</v>
      </c>
      <c r="N9" s="51"/>
      <c r="O9" s="45"/>
      <c r="P9" s="46"/>
      <c r="Q9" s="65"/>
      <c r="R9" s="70"/>
    </row>
    <row r="10" spans="1:21" ht="20.100000000000001" customHeight="1" x14ac:dyDescent="0.25">
      <c r="A10" s="77" t="s">
        <v>38</v>
      </c>
      <c r="B10" s="75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/>
      <c r="O10" s="45"/>
      <c r="P10" s="46"/>
      <c r="Q10" s="65"/>
      <c r="R10" s="70"/>
    </row>
    <row r="11" spans="1:21" ht="20.100000000000001" customHeight="1" thickBot="1" x14ac:dyDescent="0.3">
      <c r="A11" s="87" t="s">
        <v>44</v>
      </c>
      <c r="B11" s="88" t="s">
        <v>43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200</v>
      </c>
      <c r="P11" s="56"/>
      <c r="Q11" s="52"/>
      <c r="R11" s="70"/>
    </row>
    <row r="12" spans="1:21" ht="20.100000000000001" customHeight="1" thickBot="1" x14ac:dyDescent="0.3">
      <c r="A12" s="114" t="s">
        <v>15</v>
      </c>
      <c r="B12" s="115"/>
      <c r="C12" s="78">
        <f>SUM(C6:C11)</f>
        <v>10400</v>
      </c>
      <c r="D12" s="79">
        <f>SUM(D6:D11)</f>
        <v>0</v>
      </c>
      <c r="E12" s="78">
        <f>SUM(E6:E11)</f>
        <v>6965</v>
      </c>
      <c r="F12" s="79">
        <f>SUM(F6:F11)</f>
        <v>0</v>
      </c>
      <c r="G12" s="80">
        <f>SUM(G6:G11)</f>
        <v>3435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3086</v>
      </c>
      <c r="N12" s="84">
        <f>SUM(N6:N11)</f>
        <v>0</v>
      </c>
      <c r="O12" s="85">
        <f>SUM(O6:O11)</f>
        <v>200</v>
      </c>
      <c r="P12" s="86">
        <f>SUM(P6:P11)</f>
        <v>0</v>
      </c>
      <c r="Q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 x14ac:dyDescent="0.3">
      <c r="A14" s="108" t="s">
        <v>16</v>
      </c>
      <c r="B14" s="95"/>
      <c r="C14" s="95"/>
      <c r="D14" s="95"/>
      <c r="F14" s="207" t="s">
        <v>17</v>
      </c>
      <c r="G14" s="208"/>
      <c r="H14" s="181" t="s">
        <v>18</v>
      </c>
      <c r="I14" s="182"/>
      <c r="J14" s="183"/>
      <c r="L14" s="107" t="s">
        <v>19</v>
      </c>
      <c r="M14" s="96"/>
      <c r="N14" s="96"/>
      <c r="O14" s="96"/>
      <c r="P14" s="96"/>
    </row>
    <row r="15" spans="1:21" ht="18.75" customHeight="1" thickBot="1" x14ac:dyDescent="0.3">
      <c r="A15" s="199" t="s">
        <v>15</v>
      </c>
      <c r="B15" s="200"/>
      <c r="C15" s="98" t="s">
        <v>11</v>
      </c>
      <c r="D15" s="99" t="s">
        <v>12</v>
      </c>
      <c r="F15" s="209"/>
      <c r="G15" s="210"/>
      <c r="H15" s="184"/>
      <c r="I15" s="185"/>
      <c r="J15" s="186"/>
      <c r="L15" s="178" t="s">
        <v>20</v>
      </c>
      <c r="M15" s="178"/>
      <c r="N15" s="178"/>
      <c r="O15" s="17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 x14ac:dyDescent="0.25">
      <c r="A16" s="201" t="s">
        <v>21</v>
      </c>
      <c r="B16" s="202"/>
      <c r="C16" s="100">
        <f>G12+K12</f>
        <v>3435</v>
      </c>
      <c r="D16" s="101">
        <f>H12+L12</f>
        <v>0</v>
      </c>
      <c r="F16" s="130" t="s">
        <v>22</v>
      </c>
      <c r="G16" s="131"/>
      <c r="H16" s="190"/>
      <c r="I16" s="191"/>
      <c r="J16" s="192"/>
      <c r="L16" s="179"/>
      <c r="M16" s="179"/>
      <c r="N16" s="179"/>
      <c r="O16" s="179"/>
      <c r="P16" s="112"/>
    </row>
    <row r="17" spans="1:18" ht="18.75" customHeight="1" thickBot="1" x14ac:dyDescent="0.3">
      <c r="A17" s="203" t="s">
        <v>23</v>
      </c>
      <c r="B17" s="204"/>
      <c r="C17" s="104">
        <f>M12+O12</f>
        <v>3286</v>
      </c>
      <c r="D17" s="105">
        <f>N12+P12</f>
        <v>0</v>
      </c>
      <c r="F17" s="132" t="s">
        <v>24</v>
      </c>
      <c r="G17" s="133"/>
      <c r="H17" s="193"/>
      <c r="I17" s="194"/>
      <c r="J17" s="195"/>
      <c r="L17" s="180" t="s">
        <v>25</v>
      </c>
      <c r="M17" s="180"/>
      <c r="N17" s="180"/>
      <c r="O17" s="180"/>
      <c r="P17" s="111">
        <f>IF(R15=TRUE, 1, 0)</f>
        <v>1</v>
      </c>
      <c r="R17" s="1" t="b">
        <f>AND(H19&gt;=-0.02, H19&lt;=0.02)</f>
        <v>0</v>
      </c>
    </row>
    <row r="18" spans="1:18" ht="16.5" customHeight="1" thickBot="1" x14ac:dyDescent="0.35">
      <c r="A18" s="205" t="s">
        <v>26</v>
      </c>
      <c r="B18" s="206"/>
      <c r="C18" s="102">
        <f>C16-C17</f>
        <v>149</v>
      </c>
      <c r="D18" s="103">
        <f>D16-D17</f>
        <v>0</v>
      </c>
      <c r="F18" s="211" t="s">
        <v>27</v>
      </c>
      <c r="G18" s="212"/>
      <c r="H18" s="196"/>
      <c r="I18" s="197"/>
      <c r="J18" s="198"/>
      <c r="L18" s="179"/>
      <c r="M18" s="179"/>
      <c r="N18" s="179"/>
      <c r="O18" s="179"/>
      <c r="P18" s="112"/>
    </row>
    <row r="19" spans="1:18" ht="13.65" customHeight="1" thickBot="1" x14ac:dyDescent="0.3">
      <c r="F19" s="146" t="s">
        <v>28</v>
      </c>
      <c r="G19" s="147"/>
      <c r="H19" s="187" t="str">
        <f>IFERROR(AVERAGE(H16:J18),"")</f>
        <v/>
      </c>
      <c r="I19" s="188"/>
      <c r="J19" s="189"/>
      <c r="L19" s="176"/>
      <c r="M19" s="176"/>
      <c r="N19" s="176"/>
      <c r="O19" s="176"/>
      <c r="P19" s="106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  <c r="Q20" s="7"/>
    </row>
    <row r="21" spans="1:18" ht="13.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00000000000001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18" ht="20.100000000000001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2" customHeight="1" thickBot="1" x14ac:dyDescent="0.3">
      <c r="A28" s="143" t="s">
        <v>30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 x14ac:dyDescent="0.3">
      <c r="A29" s="5" t="s">
        <v>9</v>
      </c>
      <c r="B29" s="169" t="s">
        <v>31</v>
      </c>
      <c r="C29" s="170"/>
      <c r="D29" s="124" t="s">
        <v>32</v>
      </c>
      <c r="E29" s="126"/>
      <c r="F29" s="126"/>
      <c r="G29" s="125"/>
      <c r="H29" s="124" t="s">
        <v>33</v>
      </c>
      <c r="I29" s="125"/>
      <c r="J29" s="126" t="s">
        <v>34</v>
      </c>
      <c r="K29" s="126"/>
      <c r="L29" s="127" t="s">
        <v>6</v>
      </c>
      <c r="M29" s="127"/>
      <c r="N29" s="120" t="s">
        <v>7</v>
      </c>
      <c r="O29" s="121"/>
      <c r="P29" s="62" t="s">
        <v>35</v>
      </c>
    </row>
    <row r="30" spans="1:18" ht="18.75" customHeight="1" thickBot="1" x14ac:dyDescent="0.3">
      <c r="A30" s="63" t="s">
        <v>36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6">L30-N30</f>
        <v>0</v>
      </c>
    </row>
    <row r="31" spans="1:18" ht="19.2" customHeight="1" thickBot="1" x14ac:dyDescent="0.3">
      <c r="A31" s="64" t="s">
        <v>36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6"/>
        <v>0</v>
      </c>
    </row>
    <row r="32" spans="1:18" ht="19.5" customHeight="1" thickBot="1" x14ac:dyDescent="0.3">
      <c r="A32" s="64" t="s">
        <v>36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6"/>
        <v>0</v>
      </c>
    </row>
    <row r="33" spans="1:16" ht="19.5" customHeight="1" thickBot="1" x14ac:dyDescent="0.3">
      <c r="A33" s="63" t="s">
        <v>36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6"/>
        <v>0</v>
      </c>
    </row>
    <row r="34" spans="1:16" ht="19.5" customHeight="1" thickBot="1" x14ac:dyDescent="0.3">
      <c r="A34" s="64" t="s">
        <v>36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6"/>
        <v>0</v>
      </c>
    </row>
    <row r="35" spans="1:16" ht="19.5" customHeight="1" thickBot="1" x14ac:dyDescent="0.3">
      <c r="A35" s="64" t="s">
        <v>36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6"/>
        <v>0</v>
      </c>
    </row>
    <row r="36" spans="1:16" ht="19.5" customHeight="1" thickBot="1" x14ac:dyDescent="0.3">
      <c r="A36" s="63" t="s">
        <v>36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6"/>
        <v>0</v>
      </c>
    </row>
    <row r="37" spans="1:16" ht="18.75" customHeight="1" thickBot="1" x14ac:dyDescent="0.3">
      <c r="A37" s="64" t="s">
        <v>36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6"/>
        <v>0</v>
      </c>
    </row>
    <row r="38" spans="1:16" x14ac:dyDescent="0.25">
      <c r="A38" s="64" t="s">
        <v>36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2025-02-18T16:36:37Z</cp:lastPrinted>
  <dcterms:created xsi:type="dcterms:W3CDTF">2015-11-16T19:09:52Z</dcterms:created>
  <dcterms:modified xsi:type="dcterms:W3CDTF">2026-01-28T19:20:02Z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