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TAB TECH\Downloads\"/>
    </mc:Choice>
  </mc:AlternateContent>
  <xr:revisionPtr revIDLastSave="0" documentId="8_{C43C4C0C-0ADB-4286-AD28-232C58CC550E}" xr6:coauthVersionLast="47" xr6:coauthVersionMax="47" xr10:uidLastSave="{00000000-0000-0000-0000-000000000000}"/>
  <bookViews>
    <workbookView xWindow="1125" yWindow="1125" windowWidth="21600" windowHeight="11235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I7" i="1"/>
  <c r="F7" i="1"/>
  <c r="E7" i="1"/>
  <c r="H19" i="1"/>
  <c r="P33" i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P32" i="1" l="1"/>
  <c r="P31" i="1"/>
  <c r="P30" i="1"/>
  <c r="T15" i="1" l="1"/>
  <c r="R17" i="1"/>
  <c r="D17" i="1" l="1"/>
  <c r="C17" i="1"/>
  <c r="D16" i="1"/>
  <c r="C16" i="1"/>
  <c r="C18" i="1" l="1"/>
  <c r="T13" i="1" s="1"/>
  <c r="D18" i="1"/>
  <c r="U15" i="1" s="1"/>
  <c r="R15" i="1" s="1"/>
  <c r="J8" i="1"/>
  <c r="J6" i="1"/>
  <c r="I8" i="1"/>
  <c r="I6" i="1"/>
  <c r="U13" i="1" l="1"/>
  <c r="R13" i="1" s="1"/>
  <c r="P15" i="1" s="1"/>
  <c r="P17" i="1"/>
  <c r="F8" i="1"/>
  <c r="E8" i="1"/>
  <c r="F6" i="1"/>
  <c r="E6" i="1"/>
  <c r="E12" i="1" l="1"/>
  <c r="F12" i="1"/>
</calcChain>
</file>

<file path=xl/sharedStrings.xml><?xml version="1.0" encoding="utf-8"?>
<sst xmlns="http://schemas.openxmlformats.org/spreadsheetml/2006/main" count="73" uniqueCount="47">
  <si>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</si>
  <si>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</si>
  <si>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</si>
  <si>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</si>
  <si>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</si>
  <si>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</si>
  <si>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</si>
  <si>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</si>
  <si>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</si>
  <si>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</si>
  <si>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</si>
  <si>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</si>
  <si>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</si>
  <si>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</si>
  <si>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KITCHEN/STORAGE</t>
  </si>
  <si>
    <t>RTU-2</t>
  </si>
  <si>
    <t>DINING</t>
  </si>
  <si>
    <t>RTU-3</t>
  </si>
  <si>
    <t>KITCHEN</t>
  </si>
  <si>
    <t>KEF-1</t>
  </si>
  <si>
    <t>GRILL HOOD</t>
  </si>
  <si>
    <t>KEF-2</t>
  </si>
  <si>
    <t>FRYER HOOD</t>
  </si>
  <si>
    <t>EF-4</t>
  </si>
  <si>
    <t xml:space="preserve">RESTROOMS 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</si>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</sst>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9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left" vertical="center"/>
    </xf>
    <xf numFmtId="0" fontId="5" fillId="0" borderId="59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61" xfId="0" applyFont="1" applyFill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5" xfId="0" applyFont="1" applyFill="1" applyBorder="1" applyAlignment="1">
      <alignment horizontal="right" vertical="center"/>
    </xf>
    <xf numFmtId="0" fontId="1" fillId="0" borderId="64" xfId="0" applyFont="1" applyBorder="1" applyAlignment="1">
      <alignment vertical="center"/>
    </xf>
    <xf numFmtId="0" fontId="8" fillId="0" borderId="66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4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165" fontId="15" fillId="0" borderId="51" xfId="0" applyNumberFormat="1" applyFont="1" applyBorder="1" applyAlignment="1">
      <alignment horizontal="center" vertical="center"/>
    </xf>
    <xf numFmtId="165" fontId="15" fillId="0" borderId="5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257221</xdr:colOff>
      <xdr:row>0</xdr:row>
      <xdr:rowOff>978371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topLeftCell="A2" zoomScale="55" zoomScaleNormal="55" zoomScaleSheetLayoutView="55" workbookViewId="0">
      <selection activeCell="V16" sqref="V16"/>
    </sheetView>
  </sheetViews>
  <sheetFormatPr defaultColWidth="9.140625" defaultRowHeight="12.75" x14ac:dyDescent="0.2"/>
  <cols>
    <col min="1" max="1" width="10.5703125" style="1" customWidth="1"/>
    <col min="2" max="2" width="10.85546875" style="1" customWidth="1"/>
    <col min="3" max="3" width="10.7109375" style="1" customWidth="1"/>
    <col min="4" max="4" width="9.7109375" style="1" customWidth="1"/>
    <col min="5" max="5" width="9.5703125" style="1" customWidth="1"/>
    <col min="6" max="6" width="10" style="1" customWidth="1"/>
    <col min="7" max="7" width="8.5703125" style="1" customWidth="1"/>
    <col min="8" max="8" width="9.28515625" style="1" customWidth="1"/>
    <col min="9" max="9" width="8.7109375" style="1" customWidth="1"/>
    <col min="10" max="10" width="7.7109375" style="1" customWidth="1"/>
    <col min="11" max="11" width="8.42578125" style="1" customWidth="1"/>
    <col min="12" max="12" width="7.7109375" style="1" customWidth="1"/>
    <col min="13" max="13" width="8.28515625" style="1" customWidth="1"/>
    <col min="14" max="14" width="7.5703125" style="1" customWidth="1"/>
    <col min="15" max="15" width="8.140625" style="1" bestFit="1" customWidth="1"/>
    <col min="16" max="16" width="10.7109375" style="1" bestFit="1" customWidth="1"/>
    <col min="17" max="17" width="17.42578125" style="1" customWidth="1"/>
    <col min="18" max="21" width="9.140625" style="1" hidden="1" customWidth="1"/>
    <col min="22" max="16384" width="9.140625" style="1"/>
  </cols>
  <sheetData>
    <row r="1" spans="1:21" ht="165.75" customHeight="1" x14ac:dyDescent="0.2"/>
    <row r="2" spans="1:21" ht="21.75" customHeight="1" x14ac:dyDescent="0.25">
      <c r="A2" s="127" t="s">
        <v>0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</row>
    <row r="3" spans="1:21" ht="9.75" customHeight="1" thickBot="1" x14ac:dyDescent="0.3">
      <c r="A3" s="97"/>
    </row>
    <row r="4" spans="1:21" ht="20.100000000000001" customHeight="1" thickBot="1" x14ac:dyDescent="0.25">
      <c r="A4" s="6"/>
      <c r="B4" s="8" t="s">
        <v>1</v>
      </c>
      <c r="C4" s="181" t="s">
        <v>2</v>
      </c>
      <c r="D4" s="182"/>
      <c r="E4" s="170" t="s">
        <v>3</v>
      </c>
      <c r="F4" s="168"/>
      <c r="G4" s="187" t="s">
        <v>4</v>
      </c>
      <c r="H4" s="188"/>
      <c r="I4" s="179" t="s">
        <v>5</v>
      </c>
      <c r="J4" s="180"/>
      <c r="K4" s="185" t="s">
        <v>6</v>
      </c>
      <c r="L4" s="186"/>
      <c r="M4" s="183" t="s">
        <v>7</v>
      </c>
      <c r="N4" s="184"/>
      <c r="O4" s="183" t="s">
        <v>8</v>
      </c>
      <c r="P4" s="184"/>
      <c r="Q4" s="7"/>
      <c r="R4" s="66"/>
    </row>
    <row r="5" spans="1:21" ht="20.100000000000001" customHeight="1" thickBot="1" x14ac:dyDescent="0.25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6"/>
    </row>
    <row r="6" spans="1:21" ht="20.100000000000001" customHeight="1" x14ac:dyDescent="0.2">
      <c r="A6" s="76" t="s">
        <v>13</v>
      </c>
      <c r="B6" s="74" t="s">
        <v>14</v>
      </c>
      <c r="C6" s="23">
        <v>2000</v>
      </c>
      <c r="D6" s="24">
        <v>2247</v>
      </c>
      <c r="E6" s="23">
        <f t="shared" ref="E6:F8" si="0">C6-G6</f>
        <v>1300</v>
      </c>
      <c r="F6" s="24">
        <f t="shared" si="0"/>
        <v>1635</v>
      </c>
      <c r="G6" s="25">
        <v>700</v>
      </c>
      <c r="H6" s="26">
        <v>612</v>
      </c>
      <c r="I6" s="27">
        <f>G6/C6</f>
        <v>0.35</v>
      </c>
      <c r="J6" s="28">
        <f>H6/D6</f>
        <v>0.27236315086782376</v>
      </c>
      <c r="K6" s="29"/>
      <c r="L6" s="30"/>
      <c r="M6" s="31"/>
      <c r="N6" s="32"/>
      <c r="O6" s="33"/>
      <c r="P6" s="34"/>
      <c r="Q6" s="72"/>
      <c r="R6" s="70"/>
    </row>
    <row r="7" spans="1:21" ht="20.100000000000001" customHeight="1" x14ac:dyDescent="0.2">
      <c r="A7" s="77" t="s">
        <v>15</v>
      </c>
      <c r="B7" s="75" t="s">
        <v>16</v>
      </c>
      <c r="C7" s="35">
        <v>3400</v>
      </c>
      <c r="D7" s="36">
        <v>3402</v>
      </c>
      <c r="E7" s="35">
        <f t="shared" ref="E7" si="1">C7-G7</f>
        <v>2300</v>
      </c>
      <c r="F7" s="36">
        <f t="shared" ref="F7" si="2">D7-H7</f>
        <v>2286</v>
      </c>
      <c r="G7" s="37">
        <v>1100</v>
      </c>
      <c r="H7" s="38">
        <v>1116</v>
      </c>
      <c r="I7" s="39">
        <f t="shared" ref="I7" si="3">G7/C7</f>
        <v>0.3235294117647059</v>
      </c>
      <c r="J7" s="40">
        <f t="shared" ref="J7" si="4">H7/D7</f>
        <v>0.32804232804232802</v>
      </c>
      <c r="K7" s="41"/>
      <c r="L7" s="42"/>
      <c r="M7" s="43"/>
      <c r="N7" s="44"/>
      <c r="O7" s="45"/>
      <c r="P7" s="46"/>
      <c r="Q7" s="65"/>
      <c r="R7" s="70"/>
    </row>
    <row r="8" spans="1:21" ht="20.100000000000001" customHeight="1" x14ac:dyDescent="0.2">
      <c r="A8" s="77" t="s">
        <v>17</v>
      </c>
      <c r="B8" s="75" t="s">
        <v>18</v>
      </c>
      <c r="C8" s="35">
        <v>5000</v>
      </c>
      <c r="D8" s="36">
        <v>5069</v>
      </c>
      <c r="E8" s="35">
        <f t="shared" si="0"/>
        <v>3365</v>
      </c>
      <c r="F8" s="36">
        <f t="shared" si="0"/>
        <v>4058</v>
      </c>
      <c r="G8" s="37">
        <v>1635</v>
      </c>
      <c r="H8" s="38">
        <v>1011</v>
      </c>
      <c r="I8" s="39">
        <f t="shared" ref="I8:J8" si="5">G8/C8</f>
        <v>0.32700000000000001</v>
      </c>
      <c r="J8" s="40">
        <f t="shared" si="5"/>
        <v>0.19944762280528705</v>
      </c>
      <c r="K8" s="41"/>
      <c r="L8" s="42"/>
      <c r="M8" s="43"/>
      <c r="N8" s="44"/>
      <c r="O8" s="45"/>
      <c r="P8" s="46"/>
      <c r="Q8" s="65"/>
      <c r="R8" s="70"/>
    </row>
    <row r="9" spans="1:21" ht="20.100000000000001" customHeight="1" x14ac:dyDescent="0.2">
      <c r="A9" s="77" t="s">
        <v>19</v>
      </c>
      <c r="B9" s="75" t="s">
        <v>20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1995</v>
      </c>
      <c r="N9" s="51">
        <v>1759</v>
      </c>
      <c r="O9" s="45"/>
      <c r="P9" s="46"/>
      <c r="Q9" s="65"/>
      <c r="R9" s="70"/>
    </row>
    <row r="10" spans="1:21" ht="20.100000000000001" customHeight="1" x14ac:dyDescent="0.2">
      <c r="A10" s="77" t="s">
        <v>21</v>
      </c>
      <c r="B10" s="75" t="s">
        <v>22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1091</v>
      </c>
      <c r="N10" s="51">
        <v>972</v>
      </c>
      <c r="O10" s="45"/>
      <c r="P10" s="46"/>
      <c r="Q10" s="65"/>
      <c r="R10" s="70"/>
    </row>
    <row r="11" spans="1:21" ht="20.100000000000001" customHeight="1" thickBot="1" x14ac:dyDescent="0.25">
      <c r="A11" s="87" t="s">
        <v>23</v>
      </c>
      <c r="B11" s="88" t="s">
        <v>24</v>
      </c>
      <c r="C11" s="89"/>
      <c r="D11" s="90"/>
      <c r="E11" s="91"/>
      <c r="F11" s="90"/>
      <c r="G11" s="92"/>
      <c r="H11" s="54"/>
      <c r="I11" s="53"/>
      <c r="J11" s="54"/>
      <c r="K11" s="92"/>
      <c r="L11" s="54"/>
      <c r="M11" s="93"/>
      <c r="N11" s="94"/>
      <c r="O11" s="55">
        <v>200</v>
      </c>
      <c r="P11" s="56">
        <v>0</v>
      </c>
      <c r="Q11" s="52"/>
      <c r="R11" s="70"/>
    </row>
    <row r="12" spans="1:21" ht="20.100000000000001" customHeight="1" thickBot="1" x14ac:dyDescent="0.25">
      <c r="A12" s="189" t="s">
        <v>25</v>
      </c>
      <c r="B12" s="190"/>
      <c r="C12" s="78">
        <f t="shared" ref="C12:H12" si="6">SUM(C6:C11)</f>
        <v>10400</v>
      </c>
      <c r="D12" s="79">
        <f t="shared" si="6"/>
        <v>10718</v>
      </c>
      <c r="E12" s="78">
        <f t="shared" si="6"/>
        <v>6965</v>
      </c>
      <c r="F12" s="79">
        <f t="shared" si="6"/>
        <v>7979</v>
      </c>
      <c r="G12" s="80">
        <f t="shared" si="6"/>
        <v>3435</v>
      </c>
      <c r="H12" s="81">
        <f t="shared" si="6"/>
        <v>2739</v>
      </c>
      <c r="I12" s="82"/>
      <c r="J12" s="83"/>
      <c r="K12" s="80">
        <f t="shared" ref="K12:P12" si="7">SUM(K6:K11)</f>
        <v>0</v>
      </c>
      <c r="L12" s="81">
        <f t="shared" si="7"/>
        <v>0</v>
      </c>
      <c r="M12" s="113">
        <f t="shared" si="7"/>
        <v>3086</v>
      </c>
      <c r="N12" s="84">
        <f t="shared" si="7"/>
        <v>2731</v>
      </c>
      <c r="O12" s="85">
        <f t="shared" si="7"/>
        <v>200</v>
      </c>
      <c r="P12" s="86">
        <f t="shared" si="7"/>
        <v>0</v>
      </c>
      <c r="Q12" s="70"/>
    </row>
    <row r="13" spans="1:21" ht="20.100000000000001" customHeight="1" thickBot="1" x14ac:dyDescent="0.25">
      <c r="A13" s="67"/>
      <c r="B13" s="57"/>
      <c r="C13" s="57"/>
      <c r="D13" s="57"/>
      <c r="E13" s="57"/>
      <c r="F13" s="68"/>
      <c r="G13" s="68"/>
      <c r="H13" s="73"/>
      <c r="I13" s="73"/>
      <c r="J13" s="68"/>
      <c r="K13" s="68"/>
      <c r="L13" s="69"/>
      <c r="M13" s="69"/>
      <c r="N13" s="69"/>
      <c r="O13" s="69"/>
      <c r="P13" s="52"/>
      <c r="R13" s="1" t="b">
        <f>T13=U13</f>
        <v>1</v>
      </c>
      <c r="T13" s="1" t="b">
        <f>C18&lt;0</f>
        <v>0</v>
      </c>
      <c r="U13" s="1" t="b">
        <f>D18&lt;0</f>
        <v>0</v>
      </c>
    </row>
    <row r="14" spans="1:21" ht="18.75" customHeight="1" thickBot="1" x14ac:dyDescent="0.25">
      <c r="A14" s="108" t="s">
        <v>26</v>
      </c>
      <c r="B14" s="95"/>
      <c r="C14" s="95"/>
      <c r="D14" s="95"/>
      <c r="F14" s="157" t="s">
        <v>27</v>
      </c>
      <c r="G14" s="158"/>
      <c r="H14" s="131" t="s">
        <v>28</v>
      </c>
      <c r="I14" s="132"/>
      <c r="J14" s="133"/>
      <c r="L14" s="107" t="s">
        <v>29</v>
      </c>
      <c r="M14" s="96"/>
      <c r="N14" s="96"/>
      <c r="O14" s="96"/>
      <c r="P14" s="96"/>
    </row>
    <row r="15" spans="1:21" ht="18.75" customHeight="1" thickBot="1" x14ac:dyDescent="0.25">
      <c r="A15" s="149" t="s">
        <v>25</v>
      </c>
      <c r="B15" s="150"/>
      <c r="C15" s="98" t="s">
        <v>11</v>
      </c>
      <c r="D15" s="99" t="s">
        <v>12</v>
      </c>
      <c r="F15" s="159"/>
      <c r="G15" s="160"/>
      <c r="H15" s="134"/>
      <c r="I15" s="135"/>
      <c r="J15" s="136"/>
      <c r="L15" s="128" t="s">
        <v>30</v>
      </c>
      <c r="M15" s="128"/>
      <c r="N15" s="128"/>
      <c r="O15" s="128"/>
      <c r="P15" s="110">
        <f>IF(R13=TRUE, 1, 0)</f>
        <v>1</v>
      </c>
      <c r="R15" s="1" t="b">
        <f>T15=U15</f>
        <v>1</v>
      </c>
      <c r="T15" s="1" t="b">
        <f>H19&lt;0</f>
        <v>0</v>
      </c>
      <c r="U15" s="1" t="b">
        <f>D18&lt;0</f>
        <v>0</v>
      </c>
    </row>
    <row r="16" spans="1:21" ht="18.75" customHeight="1" x14ac:dyDescent="0.2">
      <c r="A16" s="151" t="s">
        <v>31</v>
      </c>
      <c r="B16" s="152"/>
      <c r="C16" s="100">
        <f>G12+K12</f>
        <v>3435</v>
      </c>
      <c r="D16" s="101">
        <f>H12+L12</f>
        <v>2739</v>
      </c>
      <c r="F16" s="198" t="s">
        <v>32</v>
      </c>
      <c r="G16" s="199"/>
      <c r="H16" s="140">
        <v>1.29E-2</v>
      </c>
      <c r="I16" s="141"/>
      <c r="J16" s="142"/>
      <c r="L16" s="129"/>
      <c r="M16" s="129"/>
      <c r="N16" s="129"/>
      <c r="O16" s="129"/>
      <c r="P16" s="112"/>
    </row>
    <row r="17" spans="1:18" ht="18.75" customHeight="1" thickBot="1" x14ac:dyDescent="0.25">
      <c r="A17" s="153" t="s">
        <v>33</v>
      </c>
      <c r="B17" s="154"/>
      <c r="C17" s="104">
        <f>M12+O12</f>
        <v>3286</v>
      </c>
      <c r="D17" s="105">
        <f>N12+P12</f>
        <v>2731</v>
      </c>
      <c r="F17" s="200" t="s">
        <v>34</v>
      </c>
      <c r="G17" s="201"/>
      <c r="H17" s="143">
        <v>1.1900000000000001E-2</v>
      </c>
      <c r="I17" s="144"/>
      <c r="J17" s="145"/>
      <c r="L17" s="130" t="s">
        <v>35</v>
      </c>
      <c r="M17" s="130"/>
      <c r="N17" s="130"/>
      <c r="O17" s="130"/>
      <c r="P17" s="111">
        <f>IF(R15=TRUE, 1, 0)</f>
        <v>1</v>
      </c>
      <c r="R17" s="1" t="b">
        <f>AND(H19&gt;=-0.02, H19&lt;=0.02)</f>
        <v>1</v>
      </c>
    </row>
    <row r="18" spans="1:18" ht="16.5" customHeight="1" thickBot="1" x14ac:dyDescent="0.3">
      <c r="A18" s="155" t="s">
        <v>36</v>
      </c>
      <c r="B18" s="156"/>
      <c r="C18" s="102">
        <f>C16-C17</f>
        <v>149</v>
      </c>
      <c r="D18" s="103">
        <f>D16-D17</f>
        <v>8</v>
      </c>
      <c r="F18" s="161" t="s">
        <v>37</v>
      </c>
      <c r="G18" s="162"/>
      <c r="H18" s="146">
        <v>9.1000000000000004E-3</v>
      </c>
      <c r="I18" s="147"/>
      <c r="J18" s="148"/>
      <c r="L18" s="129"/>
      <c r="M18" s="129"/>
      <c r="N18" s="129"/>
      <c r="O18" s="129"/>
      <c r="P18" s="112"/>
    </row>
    <row r="19" spans="1:18" ht="13.7" customHeight="1" thickBot="1" x14ac:dyDescent="0.25">
      <c r="F19" s="214" t="s">
        <v>38</v>
      </c>
      <c r="G19" s="215"/>
      <c r="H19" s="137">
        <f>IFERROR(AVERAGE(H16:J18),"")</f>
        <v>1.1299999999999999E-2</v>
      </c>
      <c r="I19" s="138"/>
      <c r="J19" s="139"/>
      <c r="L19" s="126"/>
      <c r="M19" s="126"/>
      <c r="N19" s="126"/>
      <c r="O19" s="126"/>
      <c r="P19" s="106"/>
    </row>
    <row r="20" spans="1:18" ht="13.7" customHeight="1" x14ac:dyDescent="0.2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126"/>
      <c r="M20" s="126"/>
      <c r="N20" s="126"/>
      <c r="O20" s="126"/>
      <c r="P20" s="109"/>
      <c r="Q20" s="7"/>
    </row>
    <row r="21" spans="1:18" ht="13.5" customHeight="1" x14ac:dyDescent="0.2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9"/>
      <c r="M21" s="59"/>
      <c r="N21" s="60"/>
      <c r="O21" s="60"/>
      <c r="P21" s="7"/>
    </row>
    <row r="22" spans="1:18" ht="20.100000000000001" customHeight="1" thickBot="1" x14ac:dyDescent="0.25">
      <c r="A22" s="3" t="s">
        <v>39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  <c r="Q22" s="71"/>
    </row>
    <row r="23" spans="1:18" ht="20.100000000000001" customHeight="1" x14ac:dyDescent="0.2">
      <c r="A23" s="202"/>
      <c r="B23" s="203"/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4"/>
      <c r="Q23" s="71"/>
    </row>
    <row r="24" spans="1:18" ht="20.100000000000001" customHeight="1" x14ac:dyDescent="0.2">
      <c r="A24" s="205"/>
      <c r="B24" s="206"/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7"/>
    </row>
    <row r="25" spans="1:18" ht="20.100000000000001" customHeight="1" thickBot="1" x14ac:dyDescent="0.25">
      <c r="A25" s="208"/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10"/>
    </row>
    <row r="26" spans="1:18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Q27" s="58"/>
    </row>
    <row r="28" spans="1:18" ht="19.149999999999999" customHeight="1" thickBot="1" x14ac:dyDescent="0.25">
      <c r="A28" s="211" t="s">
        <v>40</v>
      </c>
      <c r="B28" s="212"/>
      <c r="C28" s="212"/>
      <c r="D28" s="212"/>
      <c r="E28" s="212"/>
      <c r="F28" s="213"/>
      <c r="G28" s="57"/>
      <c r="H28" s="57"/>
      <c r="I28" s="57"/>
      <c r="J28" s="57"/>
      <c r="K28" s="57"/>
      <c r="L28" s="57"/>
      <c r="M28" s="57"/>
      <c r="N28" s="57"/>
      <c r="O28" s="57"/>
      <c r="P28" s="52"/>
    </row>
    <row r="29" spans="1:18" ht="18.75" customHeight="1" thickBot="1" x14ac:dyDescent="0.25">
      <c r="A29" s="5" t="s">
        <v>9</v>
      </c>
      <c r="B29" s="166" t="s">
        <v>41</v>
      </c>
      <c r="C29" s="167"/>
      <c r="D29" s="168" t="s">
        <v>42</v>
      </c>
      <c r="E29" s="169"/>
      <c r="F29" s="169"/>
      <c r="G29" s="170"/>
      <c r="H29" s="168" t="s">
        <v>43</v>
      </c>
      <c r="I29" s="170"/>
      <c r="J29" s="169" t="s">
        <v>44</v>
      </c>
      <c r="K29" s="169"/>
      <c r="L29" s="197" t="s">
        <v>6</v>
      </c>
      <c r="M29" s="197"/>
      <c r="N29" s="193" t="s">
        <v>7</v>
      </c>
      <c r="O29" s="194"/>
      <c r="P29" s="62" t="s">
        <v>45</v>
      </c>
    </row>
    <row r="30" spans="1:18" ht="18.75" customHeight="1" thickBot="1" x14ac:dyDescent="0.25">
      <c r="A30" s="63" t="s">
        <v>46</v>
      </c>
      <c r="B30" s="164"/>
      <c r="C30" s="165"/>
      <c r="D30" s="171"/>
      <c r="E30" s="172"/>
      <c r="F30" s="172"/>
      <c r="G30" s="173"/>
      <c r="H30" s="171"/>
      <c r="I30" s="173"/>
      <c r="J30" s="177"/>
      <c r="K30" s="178"/>
      <c r="L30" s="175"/>
      <c r="M30" s="176"/>
      <c r="N30" s="195"/>
      <c r="O30" s="196"/>
      <c r="P30" s="61">
        <f t="shared" ref="P30:P38" si="8">L30-N30</f>
        <v>0</v>
      </c>
    </row>
    <row r="31" spans="1:18" ht="19.149999999999999" customHeight="1" thickBot="1" x14ac:dyDescent="0.25">
      <c r="A31" s="64" t="s">
        <v>46</v>
      </c>
      <c r="B31" s="163"/>
      <c r="C31" s="163"/>
      <c r="D31" s="118"/>
      <c r="E31" s="119"/>
      <c r="F31" s="119"/>
      <c r="G31" s="120"/>
      <c r="H31" s="118"/>
      <c r="I31" s="120"/>
      <c r="J31" s="191"/>
      <c r="K31" s="192"/>
      <c r="L31" s="175"/>
      <c r="M31" s="176"/>
      <c r="N31" s="195"/>
      <c r="O31" s="196"/>
      <c r="P31" s="61">
        <f t="shared" si="8"/>
        <v>0</v>
      </c>
    </row>
    <row r="32" spans="1:18" ht="19.5" customHeight="1" thickBot="1" x14ac:dyDescent="0.25">
      <c r="A32" s="64" t="s">
        <v>46</v>
      </c>
      <c r="B32" s="116"/>
      <c r="C32" s="117"/>
      <c r="D32" s="118"/>
      <c r="E32" s="119"/>
      <c r="F32" s="119"/>
      <c r="G32" s="120"/>
      <c r="H32" s="118"/>
      <c r="I32" s="120"/>
      <c r="J32" s="118"/>
      <c r="K32" s="174"/>
      <c r="L32" s="121"/>
      <c r="M32" s="122"/>
      <c r="N32" s="114"/>
      <c r="O32" s="115"/>
      <c r="P32" s="61">
        <f t="shared" si="8"/>
        <v>0</v>
      </c>
    </row>
    <row r="33" spans="1:16" ht="19.5" customHeight="1" thickBot="1" x14ac:dyDescent="0.25">
      <c r="A33" s="63" t="s">
        <v>46</v>
      </c>
      <c r="B33" s="123"/>
      <c r="C33" s="124"/>
      <c r="D33" s="116"/>
      <c r="E33" s="125"/>
      <c r="F33" s="125"/>
      <c r="G33" s="117"/>
      <c r="H33" s="116"/>
      <c r="I33" s="117"/>
      <c r="J33" s="116"/>
      <c r="K33" s="117"/>
      <c r="L33" s="121"/>
      <c r="M33" s="122"/>
      <c r="N33" s="114"/>
      <c r="O33" s="115"/>
      <c r="P33" s="61">
        <f t="shared" si="8"/>
        <v>0</v>
      </c>
    </row>
    <row r="34" spans="1:16" ht="19.5" customHeight="1" thickBot="1" x14ac:dyDescent="0.25">
      <c r="A34" s="64" t="s">
        <v>46</v>
      </c>
      <c r="B34" s="116"/>
      <c r="C34" s="117"/>
      <c r="D34" s="118"/>
      <c r="E34" s="119"/>
      <c r="F34" s="119"/>
      <c r="G34" s="120"/>
      <c r="H34" s="118"/>
      <c r="I34" s="120"/>
      <c r="J34" s="118"/>
      <c r="K34" s="120"/>
      <c r="L34" s="121"/>
      <c r="M34" s="122"/>
      <c r="N34" s="114"/>
      <c r="O34" s="115"/>
      <c r="P34" s="61">
        <f t="shared" si="8"/>
        <v>0</v>
      </c>
    </row>
    <row r="35" spans="1:16" ht="19.5" customHeight="1" thickBot="1" x14ac:dyDescent="0.25">
      <c r="A35" s="64" t="s">
        <v>46</v>
      </c>
      <c r="B35" s="116"/>
      <c r="C35" s="117"/>
      <c r="D35" s="118"/>
      <c r="E35" s="119"/>
      <c r="F35" s="119"/>
      <c r="G35" s="120"/>
      <c r="H35" s="118"/>
      <c r="I35" s="120"/>
      <c r="J35" s="118"/>
      <c r="K35" s="120"/>
      <c r="L35" s="121"/>
      <c r="M35" s="122"/>
      <c r="N35" s="114"/>
      <c r="O35" s="115"/>
      <c r="P35" s="61">
        <f t="shared" si="8"/>
        <v>0</v>
      </c>
    </row>
    <row r="36" spans="1:16" ht="19.5" customHeight="1" thickBot="1" x14ac:dyDescent="0.25">
      <c r="A36" s="63" t="s">
        <v>46</v>
      </c>
      <c r="B36" s="123"/>
      <c r="C36" s="124"/>
      <c r="D36" s="116"/>
      <c r="E36" s="125"/>
      <c r="F36" s="125"/>
      <c r="G36" s="117"/>
      <c r="H36" s="116"/>
      <c r="I36" s="117"/>
      <c r="J36" s="116"/>
      <c r="K36" s="117"/>
      <c r="L36" s="121"/>
      <c r="M36" s="122"/>
      <c r="N36" s="114"/>
      <c r="O36" s="115"/>
      <c r="P36" s="61">
        <f t="shared" si="8"/>
        <v>0</v>
      </c>
    </row>
    <row r="37" spans="1:16" ht="18.75" customHeight="1" thickBot="1" x14ac:dyDescent="0.25">
      <c r="A37" s="64" t="s">
        <v>46</v>
      </c>
      <c r="B37" s="116"/>
      <c r="C37" s="117"/>
      <c r="D37" s="118"/>
      <c r="E37" s="119"/>
      <c r="F37" s="119"/>
      <c r="G37" s="120"/>
      <c r="H37" s="118"/>
      <c r="I37" s="120"/>
      <c r="J37" s="118"/>
      <c r="K37" s="120"/>
      <c r="L37" s="121"/>
      <c r="M37" s="122"/>
      <c r="N37" s="114"/>
      <c r="O37" s="115"/>
      <c r="P37" s="61">
        <f t="shared" si="8"/>
        <v>0</v>
      </c>
    </row>
    <row r="38" spans="1:16" x14ac:dyDescent="0.2">
      <c r="A38" s="64" t="s">
        <v>46</v>
      </c>
      <c r="B38" s="116"/>
      <c r="C38" s="117"/>
      <c r="D38" s="118"/>
      <c r="E38" s="119"/>
      <c r="F38" s="119"/>
      <c r="G38" s="120"/>
      <c r="H38" s="118"/>
      <c r="I38" s="120"/>
      <c r="J38" s="118"/>
      <c r="K38" s="120"/>
      <c r="L38" s="121"/>
      <c r="M38" s="122"/>
      <c r="N38" s="114"/>
      <c r="O38" s="115"/>
      <c r="P38" s="61">
        <f t="shared" si="8"/>
        <v>0</v>
      </c>
    </row>
    <row r="39" spans="1:16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">
      <c r="L579" s="2"/>
      <c r="M579" s="2"/>
      <c r="N579" s="2"/>
      <c r="O579" s="2"/>
    </row>
    <row r="580" spans="1:15" x14ac:dyDescent="0.2">
      <c r="L580" s="2"/>
      <c r="M580" s="2"/>
      <c r="N580" s="2"/>
      <c r="O580" s="2"/>
    </row>
    <row r="581" spans="1:15" x14ac:dyDescent="0.2">
      <c r="L581" s="2"/>
      <c r="M581" s="2"/>
      <c r="N581" s="2"/>
      <c r="O581" s="2"/>
    </row>
    <row r="582" spans="1:15" x14ac:dyDescent="0.2">
      <c r="L582" s="2"/>
      <c r="M582" s="2"/>
      <c r="N582" s="2"/>
      <c r="O582" s="2"/>
    </row>
    <row r="583" spans="1:15" x14ac:dyDescent="0.2">
      <c r="L583" s="2"/>
      <c r="M583" s="2"/>
      <c r="N583" s="2"/>
      <c r="O583" s="2"/>
    </row>
    <row r="584" spans="1:15" x14ac:dyDescent="0.2">
      <c r="L584" s="2"/>
      <c r="M584" s="2"/>
      <c r="N584" s="2"/>
      <c r="O584" s="2"/>
    </row>
    <row r="585" spans="1:15" x14ac:dyDescent="0.2">
      <c r="L585" s="2"/>
      <c r="M585" s="2"/>
      <c r="N585" s="2"/>
      <c r="O585" s="2"/>
    </row>
    <row r="586" spans="1:15" x14ac:dyDescent="0.2">
      <c r="L586" s="2"/>
      <c r="M586" s="2"/>
      <c r="N586" s="2"/>
      <c r="O586" s="2"/>
    </row>
    <row r="587" spans="1:15" x14ac:dyDescent="0.2">
      <c r="L587" s="2"/>
      <c r="M587" s="2"/>
      <c r="N587" s="2"/>
      <c r="O587" s="2"/>
    </row>
    <row r="588" spans="1:15" x14ac:dyDescent="0.2">
      <c r="L588" s="2"/>
      <c r="M588" s="2"/>
      <c r="N588" s="2"/>
      <c r="O588" s="2"/>
    </row>
  </sheetData>
  <mergeCells count="88"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  <mergeCell ref="I4:J4"/>
    <mergeCell ref="C4:D4"/>
    <mergeCell ref="O4:P4"/>
    <mergeCell ref="K4:L4"/>
    <mergeCell ref="G4:H4"/>
    <mergeCell ref="E4:F4"/>
    <mergeCell ref="M4:N4"/>
    <mergeCell ref="H32:I32"/>
    <mergeCell ref="J32:K32"/>
    <mergeCell ref="L30:M30"/>
    <mergeCell ref="H30:I30"/>
    <mergeCell ref="J30:K30"/>
    <mergeCell ref="L32:M32"/>
    <mergeCell ref="D32:G32"/>
    <mergeCell ref="B31:C31"/>
    <mergeCell ref="B30:C30"/>
    <mergeCell ref="B29:C29"/>
    <mergeCell ref="B32:C32"/>
    <mergeCell ref="D29:G29"/>
    <mergeCell ref="D30:G30"/>
    <mergeCell ref="D31:G31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</mergeCells>
  <phoneticPr fontId="19" type="noConversion"/>
  <conditionalFormatting sqref="P14">
    <cfRule type="expression" priority="11">
      <formula>$R$13:$R$17=TRUE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c2a7b5d0b40f9093b676d956faec9c9b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2eca855c8f16a1ffa3a264e9559116da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9DD87E-DDC5-451E-A539-7CCBEEA327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Stephen Tassinaro</cp:lastModifiedBy>
  <cp:revision/>
  <dcterms:created xsi:type="dcterms:W3CDTF">2015-11-16T19:09:52Z</dcterms:created>
  <dcterms:modified xsi:type="dcterms:W3CDTF">2026-03-24T12:20:01Z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