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FF16408C-6486-4D22-B10C-AD11A6511A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<sst xmlns="http://schemas.openxmlformats.org/spreadsheetml/2006/main" count="100" uniqueCount="65">
  <si>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</si>
  <si>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</si>
  <si>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</si>
  <si>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</si>
  <si>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</si>
  <si>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</si>
  <si>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</si>
  <si>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</si>
  <si>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</si>
  <si>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</si>
  <si>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</si>
  <si>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</si>
  <si>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</si>
  <si>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</si>
  <si>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STORAGE</t>
  </si>
  <si>
    <t>RTU-2</t>
  </si>
  <si>
    <t xml:space="preserve">WEST SALES </t>
  </si>
  <si>
    <t>RTU-3</t>
  </si>
  <si>
    <t xml:space="preserve">EAST SALES </t>
  </si>
  <si>
    <t>RTU-4</t>
  </si>
  <si>
    <t xml:space="preserve">SOUTH SALES 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</si>
  <si>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</si>
  <si>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</si>
  <si>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</si>
  <si>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</si>
  <si>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</si>
  <si>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</si>
  <si>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</si>
  <si>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</si>
  <si>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</si>
  <si>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</si>
  <si>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</si>
  <si>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</si>
  <si>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</si>
  <si>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</si>
  <si>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</si>
  <si>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RESTROOM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</si>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</sst>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254046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AA9" sqref="AA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1</v>
      </c>
      <c r="C4" s="172" t="s">
        <v>2</v>
      </c>
      <c r="D4" s="173"/>
      <c r="E4" s="147" t="s">
        <v>3</v>
      </c>
      <c r="F4" s="146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13</v>
      </c>
      <c r="B6" s="77" t="s">
        <v>14</v>
      </c>
      <c r="C6" s="23">
        <v>1750</v>
      </c>
      <c r="D6" s="24"/>
      <c r="E6" s="23">
        <f t="shared" ref="E6:F7" si="0">C6-G6</f>
        <v>1600</v>
      </c>
      <c r="F6" s="24">
        <f t="shared" si="0"/>
        <v>0</v>
      </c>
      <c r="G6" s="25">
        <v>150</v>
      </c>
      <c r="H6" s="26"/>
      <c r="I6" s="27">
        <f>G6/C6</f>
        <v>8.5714285714285715E-2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15</v>
      </c>
      <c r="B7" s="78" t="s">
        <v>16</v>
      </c>
      <c r="C7" s="35">
        <v>2800</v>
      </c>
      <c r="D7" s="36"/>
      <c r="E7" s="35">
        <f t="shared" si="0"/>
        <v>2450</v>
      </c>
      <c r="F7" s="36">
        <f t="shared" si="0"/>
        <v>0</v>
      </c>
      <c r="G7" s="37">
        <v>350</v>
      </c>
      <c r="H7" s="38"/>
      <c r="I7" s="39">
        <f t="shared" ref="I7:J7" si="1">G7/C7</f>
        <v>0.125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17</v>
      </c>
      <c r="B8" s="78" t="s">
        <v>18</v>
      </c>
      <c r="C8" s="35">
        <v>2800</v>
      </c>
      <c r="D8" s="36"/>
      <c r="E8" s="35">
        <f t="shared" ref="E8:E19" si="2">C8-G8</f>
        <v>2450</v>
      </c>
      <c r="F8" s="36">
        <f t="shared" ref="F8:F19" si="3">D8-H8</f>
        <v>0</v>
      </c>
      <c r="G8" s="37">
        <v>350</v>
      </c>
      <c r="H8" s="38"/>
      <c r="I8" s="39">
        <f t="shared" ref="I8:I9" si="4">G8/C8</f>
        <v>0.125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19</v>
      </c>
      <c r="B9" s="78" t="s">
        <v>20</v>
      </c>
      <c r="C9" s="35">
        <v>3500</v>
      </c>
      <c r="D9" s="36"/>
      <c r="E9" s="35">
        <f t="shared" si="2"/>
        <v>3100</v>
      </c>
      <c r="F9" s="36">
        <f t="shared" si="3"/>
        <v>0</v>
      </c>
      <c r="G9" s="37">
        <v>400</v>
      </c>
      <c r="H9" s="38"/>
      <c r="I9" s="39">
        <f t="shared" si="4"/>
        <v>0.11428571428571428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 x14ac:dyDescent="0.25">
      <c r="A10" s="116" t="s">
        <v>21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25">
      <c r="A11" s="80" t="s">
        <v>22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25">
      <c r="A12" s="80" t="s">
        <v>23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25">
      <c r="A13" s="80" t="s">
        <v>24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25">
      <c r="A14" s="116" t="s">
        <v>25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25">
      <c r="A15" s="80" t="s">
        <v>26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25">
      <c r="A16" s="80" t="s">
        <v>27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25">
      <c r="A17" s="80" t="s">
        <v>28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25">
      <c r="A18" s="116" t="s">
        <v>29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25">
      <c r="A19" s="80" t="s">
        <v>30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25">
      <c r="A20" s="80" t="s">
        <v>31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25">
      <c r="A21" s="80" t="s">
        <v>32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 x14ac:dyDescent="0.25">
      <c r="A22" s="80" t="s">
        <v>33</v>
      </c>
      <c r="B22" s="78"/>
      <c r="C22" s="47"/>
      <c r="D22" s="48"/>
      <c r="E22" s="47" t="s">
        <v>34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25">
      <c r="A23" s="80" t="s">
        <v>33</v>
      </c>
      <c r="B23" s="78"/>
      <c r="C23" s="47"/>
      <c r="D23" s="48"/>
      <c r="E23" s="47" t="s">
        <v>34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5">
      <c r="A24" s="80" t="s">
        <v>35</v>
      </c>
      <c r="B24" s="78" t="s">
        <v>36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5"/>
      <c r="N24" s="46"/>
      <c r="O24" s="50">
        <v>75</v>
      </c>
      <c r="P24" s="51"/>
      <c r="Q24" s="68"/>
      <c r="R24" s="73"/>
    </row>
    <row r="25" spans="1:18" ht="20.100000000000001" customHeight="1" thickBot="1" x14ac:dyDescent="0.3">
      <c r="A25" s="80" t="s">
        <v>37</v>
      </c>
      <c r="B25" s="78" t="s">
        <v>36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5"/>
      <c r="N25" s="46"/>
      <c r="O25" s="50">
        <v>75</v>
      </c>
      <c r="P25" s="51"/>
      <c r="Q25" s="68"/>
      <c r="R25" s="73"/>
    </row>
    <row r="26" spans="1:18" ht="20.100000000000001" hidden="1" customHeight="1" x14ac:dyDescent="0.25">
      <c r="A26" s="80" t="s">
        <v>38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hidden="1" customHeight="1" x14ac:dyDescent="0.25">
      <c r="A27" s="80" t="s">
        <v>39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 x14ac:dyDescent="0.25">
      <c r="A28" s="80" t="s">
        <v>40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25">
      <c r="A29" s="80" t="s">
        <v>41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 x14ac:dyDescent="0.25">
      <c r="A30" s="116" t="s">
        <v>35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 x14ac:dyDescent="0.25">
      <c r="A31" s="80" t="s">
        <v>37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25">
      <c r="A32" s="80" t="s">
        <v>38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25">
      <c r="A33" s="80" t="s">
        <v>39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25">
      <c r="A34" s="80" t="s">
        <v>40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3">
      <c r="A35" s="90" t="s">
        <v>41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3">
      <c r="A36" s="136" t="s">
        <v>42</v>
      </c>
      <c r="B36" s="137"/>
      <c r="C36" s="81">
        <f t="shared" ref="C36:H36" si="18">SUM(C6:C35)</f>
        <v>10850</v>
      </c>
      <c r="D36" s="82">
        <f t="shared" si="18"/>
        <v>0</v>
      </c>
      <c r="E36" s="81">
        <f t="shared" si="18"/>
        <v>9600</v>
      </c>
      <c r="F36" s="82">
        <f t="shared" si="18"/>
        <v>0</v>
      </c>
      <c r="G36" s="83">
        <f t="shared" si="18"/>
        <v>1250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150</v>
      </c>
      <c r="P36" s="89">
        <f t="shared" si="19"/>
        <v>0</v>
      </c>
      <c r="Q36" s="55"/>
      <c r="R36" s="73"/>
    </row>
    <row r="37" spans="1:21" ht="20.100000000000001" customHeight="1" thickBot="1" x14ac:dyDescent="0.3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3">
      <c r="A38" s="111" t="s">
        <v>43</v>
      </c>
      <c r="B38" s="98"/>
      <c r="C38" s="98"/>
      <c r="D38" s="98"/>
      <c r="F38" s="229" t="s">
        <v>44</v>
      </c>
      <c r="G38" s="230"/>
      <c r="H38" s="203" t="s">
        <v>45</v>
      </c>
      <c r="I38" s="204"/>
      <c r="J38" s="205"/>
      <c r="L38" s="110" t="s">
        <v>46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3">
      <c r="A39" s="221" t="s">
        <v>42</v>
      </c>
      <c r="B39" s="222"/>
      <c r="C39" s="101" t="s">
        <v>11</v>
      </c>
      <c r="D39" s="102" t="s">
        <v>12</v>
      </c>
      <c r="F39" s="231"/>
      <c r="G39" s="232"/>
      <c r="H39" s="206"/>
      <c r="I39" s="207"/>
      <c r="J39" s="208"/>
      <c r="L39" s="200" t="s">
        <v>47</v>
      </c>
      <c r="M39" s="200"/>
      <c r="N39" s="200"/>
      <c r="O39" s="200"/>
      <c r="P39" s="113">
        <f>IF(R38=TRUE, 1, 0)</f>
        <v>1</v>
      </c>
    </row>
    <row r="40" spans="1:21" ht="18.75" customHeight="1" x14ac:dyDescent="0.25">
      <c r="A40" s="223" t="s">
        <v>48</v>
      </c>
      <c r="B40" s="224"/>
      <c r="C40" s="103">
        <f>G36+K36</f>
        <v>1250</v>
      </c>
      <c r="D40" s="104">
        <f>H36+L36</f>
        <v>0</v>
      </c>
      <c r="F40" s="152" t="s">
        <v>49</v>
      </c>
      <c r="G40" s="153"/>
      <c r="H40" s="212"/>
      <c r="I40" s="213"/>
      <c r="J40" s="214"/>
      <c r="L40" s="201"/>
      <c r="M40" s="201"/>
      <c r="N40" s="201"/>
      <c r="O40" s="20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3">
      <c r="A41" s="225" t="s">
        <v>50</v>
      </c>
      <c r="B41" s="226"/>
      <c r="C41" s="107">
        <f>M36+O36</f>
        <v>150</v>
      </c>
      <c r="D41" s="108">
        <f>N36+P36</f>
        <v>0</v>
      </c>
      <c r="F41" s="154" t="s">
        <v>51</v>
      </c>
      <c r="G41" s="155"/>
      <c r="H41" s="215"/>
      <c r="I41" s="216"/>
      <c r="J41" s="217"/>
      <c r="L41" s="202" t="s">
        <v>52</v>
      </c>
      <c r="M41" s="202"/>
      <c r="N41" s="202"/>
      <c r="O41" s="202"/>
      <c r="P41" s="114" t="e">
        <f>IF(R40=TRUE, 1, 0)</f>
        <v>#DIV/0!</v>
      </c>
    </row>
    <row r="42" spans="1:21" ht="18.75" customHeight="1" thickBot="1" x14ac:dyDescent="0.35">
      <c r="A42" s="227" t="s">
        <v>53</v>
      </c>
      <c r="B42" s="228"/>
      <c r="C42" s="105">
        <f>C40-C41</f>
        <v>1100</v>
      </c>
      <c r="D42" s="106">
        <f>D40-D41</f>
        <v>0</v>
      </c>
      <c r="F42" s="233" t="s">
        <v>54</v>
      </c>
      <c r="G42" s="234"/>
      <c r="H42" s="218"/>
      <c r="I42" s="219"/>
      <c r="J42" s="220"/>
      <c r="L42" s="201"/>
      <c r="M42" s="201"/>
      <c r="N42" s="201"/>
      <c r="O42" s="201"/>
      <c r="P42" s="115"/>
      <c r="R42" s="1" t="e">
        <f>AND(H43&gt;=-0.02, H43&lt;=0.02)</f>
        <v>#DIV/0!</v>
      </c>
    </row>
    <row r="43" spans="1:21" ht="16.5" customHeight="1" thickBot="1" x14ac:dyDescent="0.3">
      <c r="F43" s="168" t="s">
        <v>55</v>
      </c>
      <c r="G43" s="169"/>
      <c r="H43" s="209" t="e">
        <f>AVERAGE(H40:J42)</f>
        <v>#DIV/0!</v>
      </c>
      <c r="I43" s="210"/>
      <c r="J43" s="211"/>
      <c r="L43" s="198" t="s">
        <v>56</v>
      </c>
      <c r="M43" s="198"/>
      <c r="N43" s="198"/>
      <c r="O43" s="198"/>
      <c r="P43" s="109" t="e">
        <f>IF(R42=TRUE, 1, 0)</f>
        <v>#DIV/0!</v>
      </c>
    </row>
    <row r="44" spans="1:21" ht="13.6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6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3">
      <c r="A46" s="3" t="s">
        <v>57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25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00000000000001" customHeight="1" x14ac:dyDescent="0.25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00000000000001" customHeight="1" thickBot="1" x14ac:dyDescent="0.3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8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3">
      <c r="A52" s="165" t="s">
        <v>58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2" customHeight="1" thickBot="1" x14ac:dyDescent="0.3">
      <c r="A53" s="5" t="s">
        <v>9</v>
      </c>
      <c r="B53" s="191" t="s">
        <v>59</v>
      </c>
      <c r="C53" s="192"/>
      <c r="D53" s="146" t="s">
        <v>60</v>
      </c>
      <c r="E53" s="148"/>
      <c r="F53" s="148"/>
      <c r="G53" s="147"/>
      <c r="H53" s="146" t="s">
        <v>61</v>
      </c>
      <c r="I53" s="147"/>
      <c r="J53" s="148" t="s">
        <v>62</v>
      </c>
      <c r="K53" s="148"/>
      <c r="L53" s="149" t="s">
        <v>6</v>
      </c>
      <c r="M53" s="149"/>
      <c r="N53" s="142" t="s">
        <v>7</v>
      </c>
      <c r="O53" s="143"/>
      <c r="P53" s="65" t="s">
        <v>63</v>
      </c>
    </row>
    <row r="54" spans="1:17" ht="18.75" customHeight="1" thickBot="1" x14ac:dyDescent="0.3">
      <c r="A54" s="66" t="s">
        <v>64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 x14ac:dyDescent="0.3">
      <c r="A55" s="67" t="s">
        <v>64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2" customHeight="1" thickBot="1" x14ac:dyDescent="0.3">
      <c r="A56" s="67" t="s">
        <v>64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 x14ac:dyDescent="0.3">
      <c r="A57" s="66" t="s">
        <v>64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 x14ac:dyDescent="0.3">
      <c r="A58" s="67" t="s">
        <v>64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 x14ac:dyDescent="0.3">
      <c r="A59" s="67" t="s">
        <v>64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 x14ac:dyDescent="0.3">
      <c r="A60" s="66" t="s">
        <v>64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 x14ac:dyDescent="0.3">
      <c r="A61" s="67" t="s">
        <v>64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 x14ac:dyDescent="0.25">
      <c r="A62" s="67" t="s">
        <v>64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25E82C-B79C-4C76-BC83-538534C35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2024-09-16T17:24:39Z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