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Elkhart, IN/5 PROJECT DOCUMENTS/"/>
    </mc:Choice>
  </mc:AlternateContent>
  <xr:revisionPtr revIDLastSave="0" documentId="14_{56E196D0-60D0-4D27-B785-D654AA11312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  <sheet name="Sheet1" sheetId="2" r:id="rId2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F6" i="1"/>
  <c r="E6" i="1"/>
  <c r="E13" i="1" l="1"/>
  <c r="F13" i="1"/>
</calcChain>
</file>

<file path=xl/sharedStrings.xml><?xml version="1.0" encoding="utf-8"?>
<sst xmlns="http://schemas.openxmlformats.org/spreadsheetml/2006/main" count="78" uniqueCount="51">
  <si>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</si>
  <si>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</si>
  <si>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</si>
  <si>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</si>
  <si>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</si>
  <si>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</si>
  <si>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</si>
  <si>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</si>
  <si>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</si>
  <si>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</si>
  <si>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</si>
  <si>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</si>
  <si>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</si>
  <si>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</si>
  <si>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</si>
  <si>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</si>
  <si>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</si>
  <si>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</si>
  <si>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</si>
  <si>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</si>
  <si>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</si>
  <si>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</si>
  <si>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</si>
  <si>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</si>
  <si>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</si>
  <si>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</si>
  <si>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</si>
  <si>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</si>
  <si>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</si>
  <si>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</si>
  <si>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</si>
  <si>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</si>
  <si>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</si>
  <si>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</si>
  <si>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</si>
  <si>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</si>
  <si>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</si>
  <si>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</si>
  <si>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</si>
  <si>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</si>
  <si>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 ROOM</t>
  </si>
  <si>
    <t>KEF-1</t>
  </si>
  <si>
    <t>KEF-2</t>
  </si>
  <si>
    <t>DOAS-1</t>
  </si>
  <si>
    <t xml:space="preserve">KITCHEN HOOD </t>
  </si>
  <si>
    <t>MUA -1</t>
  </si>
  <si>
    <t>WOMENS RR</t>
  </si>
  <si>
    <t xml:space="preserve">MENS RR </t>
  </si>
  <si>
    <t>GRIDDLE HOOD</t>
  </si>
  <si>
    <t>FRYER HOOD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</si>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</sst>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zoomScaleNormal="100" zoomScaleSheetLayoutView="55" workbookViewId="0">
      <selection activeCell="Y6" sqref="Y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82" t="s">
        <v>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1" ht="9.75" customHeight="1" thickBot="1" x14ac:dyDescent="0.45">
      <c r="A3" s="95"/>
    </row>
    <row r="4" spans="1:21" ht="20.149999999999999" customHeight="1" thickBot="1" x14ac:dyDescent="0.3">
      <c r="A4" s="6"/>
      <c r="B4" s="8" t="s">
        <v>1</v>
      </c>
      <c r="C4" s="155" t="s">
        <v>2</v>
      </c>
      <c r="D4" s="156"/>
      <c r="E4" s="130" t="s">
        <v>3</v>
      </c>
      <c r="F4" s="129"/>
      <c r="G4" s="161" t="s">
        <v>4</v>
      </c>
      <c r="H4" s="162"/>
      <c r="I4" s="153" t="s">
        <v>5</v>
      </c>
      <c r="J4" s="154"/>
      <c r="K4" s="159" t="s">
        <v>6</v>
      </c>
      <c r="L4" s="160"/>
      <c r="M4" s="157" t="s">
        <v>7</v>
      </c>
      <c r="N4" s="158"/>
      <c r="O4" s="157" t="s">
        <v>8</v>
      </c>
      <c r="P4" s="158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40</v>
      </c>
      <c r="C6" s="23">
        <v>5000</v>
      </c>
      <c r="D6" s="24"/>
      <c r="E6" s="23">
        <f t="shared" ref="E6:F7" si="0">C6-G6</f>
        <v>4000</v>
      </c>
      <c r="F6" s="24">
        <f t="shared" si="0"/>
        <v>0</v>
      </c>
      <c r="G6" s="25">
        <v>1000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1" t="s">
        <v>43</v>
      </c>
      <c r="B7" s="1" t="s">
        <v>50</v>
      </c>
      <c r="C7" s="221" t="s">
        <v>14</v>
      </c>
      <c r="D7" s="35"/>
      <c r="F7" s="35" t="e">
        <f t="shared" si="0"/>
        <v>#VALUE!</v>
      </c>
      <c r="G7" s="221">
        <v>2800</v>
      </c>
      <c r="H7" s="36" t="s">
        <v>14</v>
      </c>
      <c r="I7" s="37" t="e">
        <f>#REF!/#REF!</f>
        <v>#REF!</v>
      </c>
      <c r="J7" s="38" t="e">
        <f t="shared" ref="J7" si="1">H7/D7</f>
        <v>#VALUE!</v>
      </c>
      <c r="K7" s="39"/>
      <c r="L7" s="40"/>
      <c r="M7" s="41"/>
      <c r="N7" s="42"/>
      <c r="O7" s="43"/>
      <c r="P7" s="44"/>
      <c r="Q7" s="63"/>
      <c r="R7" s="68"/>
    </row>
    <row r="8" spans="1:21" ht="20.149999999999999" customHeight="1" x14ac:dyDescent="0.25">
      <c r="A8" s="75" t="s">
        <v>45</v>
      </c>
      <c r="B8" s="73" t="s">
        <v>44</v>
      </c>
      <c r="C8" s="45"/>
      <c r="D8" s="46"/>
      <c r="E8" s="45"/>
      <c r="F8" s="46"/>
      <c r="G8" s="39"/>
      <c r="H8" s="40"/>
      <c r="I8" s="47"/>
      <c r="J8" s="40"/>
      <c r="K8" s="39"/>
      <c r="L8" s="40"/>
      <c r="M8" s="48">
        <v>1900</v>
      </c>
      <c r="N8" s="49"/>
      <c r="O8" s="43"/>
      <c r="P8" s="44"/>
      <c r="Q8" s="63"/>
      <c r="R8" s="68"/>
    </row>
    <row r="9" spans="1:21" ht="20.149999999999999" customHeight="1" x14ac:dyDescent="0.25">
      <c r="A9" s="75" t="s">
        <v>41</v>
      </c>
      <c r="B9" s="73" t="s">
        <v>48</v>
      </c>
      <c r="C9" s="45"/>
      <c r="D9" s="46"/>
      <c r="E9" s="45"/>
      <c r="F9" s="46"/>
      <c r="G9" s="39"/>
      <c r="H9" s="40"/>
      <c r="I9" s="47"/>
      <c r="J9" s="40"/>
      <c r="K9" s="39"/>
      <c r="L9" s="40"/>
      <c r="M9" s="48">
        <v>1600</v>
      </c>
      <c r="N9" s="49"/>
      <c r="O9" s="43"/>
      <c r="P9" s="44"/>
      <c r="Q9" s="63"/>
      <c r="R9" s="68"/>
    </row>
    <row r="10" spans="1:21" ht="20.149999999999999" customHeight="1" x14ac:dyDescent="0.25">
      <c r="A10" s="75" t="s">
        <v>42</v>
      </c>
      <c r="B10" s="73" t="s">
        <v>49</v>
      </c>
      <c r="C10" s="45"/>
      <c r="D10" s="46"/>
      <c r="E10" s="45"/>
      <c r="F10" s="46"/>
      <c r="G10" s="39"/>
      <c r="H10" s="40"/>
      <c r="I10" s="47"/>
      <c r="J10" s="40"/>
      <c r="K10" s="39"/>
      <c r="L10" s="40"/>
      <c r="M10" s="48">
        <v>775</v>
      </c>
      <c r="N10" s="49"/>
      <c r="O10" s="43"/>
      <c r="P10" s="44"/>
      <c r="Q10" s="63"/>
      <c r="R10" s="68"/>
    </row>
    <row r="11" spans="1:21" ht="20.149999999999999" customHeight="1" thickBot="1" x14ac:dyDescent="0.3">
      <c r="A11" s="85" t="s">
        <v>15</v>
      </c>
      <c r="B11" s="86" t="s">
        <v>46</v>
      </c>
      <c r="C11" s="87"/>
      <c r="D11" s="88"/>
      <c r="E11" s="89"/>
      <c r="F11" s="88"/>
      <c r="G11" s="90"/>
      <c r="H11" s="52"/>
      <c r="I11" s="51"/>
      <c r="J11" s="52"/>
      <c r="K11" s="90"/>
      <c r="L11" s="52"/>
      <c r="M11" s="91"/>
      <c r="N11" s="92"/>
      <c r="O11" s="53">
        <v>75</v>
      </c>
      <c r="P11" s="54"/>
      <c r="Q11" s="63"/>
      <c r="R11" s="68"/>
    </row>
    <row r="12" spans="1:21" ht="20.149999999999999" customHeight="1" thickBot="1" x14ac:dyDescent="0.3">
      <c r="A12" s="112" t="s">
        <v>16</v>
      </c>
      <c r="B12" s="113" t="s">
        <v>47</v>
      </c>
      <c r="C12" s="114"/>
      <c r="D12" s="115"/>
      <c r="E12" s="116"/>
      <c r="F12" s="115"/>
      <c r="G12" s="117"/>
      <c r="H12" s="81"/>
      <c r="I12" s="80"/>
      <c r="J12" s="81"/>
      <c r="K12" s="117"/>
      <c r="L12" s="81"/>
      <c r="M12" s="118"/>
      <c r="N12" s="118"/>
      <c r="O12" s="83">
        <v>75</v>
      </c>
      <c r="P12" s="84"/>
      <c r="Q12" s="63"/>
      <c r="R12" s="68"/>
    </row>
    <row r="13" spans="1:21" ht="20.149999999999999" customHeight="1" thickBot="1" x14ac:dyDescent="0.3">
      <c r="A13" s="119" t="s">
        <v>17</v>
      </c>
      <c r="B13" s="120"/>
      <c r="C13" s="76">
        <f>SUM(C6:C11)</f>
        <v>5000</v>
      </c>
      <c r="D13" s="77">
        <f>SUM(D6:D11)</f>
        <v>0</v>
      </c>
      <c r="E13" s="76">
        <f>SUM(E6:E11)</f>
        <v>4000</v>
      </c>
      <c r="F13" s="77" t="e">
        <f>SUM(F6:F11)</f>
        <v>#VALUE!</v>
      </c>
      <c r="G13" s="78">
        <f>SUM(G6:G11)</f>
        <v>3800</v>
      </c>
      <c r="H13" s="79">
        <f>SUM(H6:H11)</f>
        <v>0</v>
      </c>
      <c r="I13" s="80"/>
      <c r="J13" s="81"/>
      <c r="K13" s="78">
        <f>SUM(K6:K11)</f>
        <v>0</v>
      </c>
      <c r="L13" s="79">
        <f>SUM(L6:L11)</f>
        <v>0</v>
      </c>
      <c r="M13" s="111">
        <f>SUM(M6:M11)</f>
        <v>4275</v>
      </c>
      <c r="N13" s="82">
        <f>SUM(N6:N11)</f>
        <v>0</v>
      </c>
      <c r="O13" s="83">
        <f>SUM(O6:O11)</f>
        <v>75</v>
      </c>
      <c r="P13" s="84">
        <f>SUM(P6:P11)</f>
        <v>0</v>
      </c>
      <c r="Q13" s="50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0"/>
      <c r="Q14" s="68"/>
    </row>
    <row r="15" spans="1:21" ht="20.149999999999999" customHeight="1" thickBot="1" x14ac:dyDescent="0.35">
      <c r="A15" s="106" t="s">
        <v>18</v>
      </c>
      <c r="B15" s="93"/>
      <c r="C15" s="93"/>
      <c r="D15" s="93"/>
      <c r="F15" s="212" t="s">
        <v>19</v>
      </c>
      <c r="G15" s="213"/>
      <c r="H15" s="186" t="s">
        <v>20</v>
      </c>
      <c r="I15" s="187"/>
      <c r="J15" s="188"/>
      <c r="L15" s="105" t="s">
        <v>21</v>
      </c>
      <c r="M15" s="94"/>
      <c r="N15" s="94"/>
      <c r="O15" s="94"/>
      <c r="P15" s="94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3">
      <c r="A16" s="204" t="s">
        <v>17</v>
      </c>
      <c r="B16" s="205"/>
      <c r="C16" s="96" t="s">
        <v>11</v>
      </c>
      <c r="D16" s="97" t="s">
        <v>12</v>
      </c>
      <c r="F16" s="214"/>
      <c r="G16" s="215"/>
      <c r="H16" s="189"/>
      <c r="I16" s="190"/>
      <c r="J16" s="191"/>
      <c r="L16" s="183" t="s">
        <v>22</v>
      </c>
      <c r="M16" s="183"/>
      <c r="N16" s="183"/>
      <c r="O16" s="183"/>
      <c r="P16" s="108">
        <f>IF(R15=TRUE, 1, 0)</f>
        <v>0</v>
      </c>
    </row>
    <row r="17" spans="1:21" ht="18.75" customHeight="1" x14ac:dyDescent="0.35">
      <c r="A17" s="206" t="s">
        <v>23</v>
      </c>
      <c r="B17" s="207"/>
      <c r="C17" s="98">
        <f>G13+K13</f>
        <v>3800</v>
      </c>
      <c r="D17" s="99">
        <f>H13+L13</f>
        <v>0</v>
      </c>
      <c r="F17" s="135" t="s">
        <v>24</v>
      </c>
      <c r="G17" s="136"/>
      <c r="H17" s="195"/>
      <c r="I17" s="196"/>
      <c r="J17" s="197"/>
      <c r="L17" s="184"/>
      <c r="M17" s="184"/>
      <c r="N17" s="184"/>
      <c r="O17" s="184"/>
      <c r="P17" s="11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8" t="s">
        <v>25</v>
      </c>
      <c r="B18" s="209"/>
      <c r="C18" s="102">
        <f>M13+O13</f>
        <v>4350</v>
      </c>
      <c r="D18" s="103">
        <f>N13+P13</f>
        <v>0</v>
      </c>
      <c r="F18" s="137" t="s">
        <v>26</v>
      </c>
      <c r="G18" s="138"/>
      <c r="H18" s="198"/>
      <c r="I18" s="199"/>
      <c r="J18" s="200"/>
      <c r="L18" s="185" t="s">
        <v>27</v>
      </c>
      <c r="M18" s="185"/>
      <c r="N18" s="185"/>
      <c r="O18" s="185"/>
      <c r="P18" s="109" t="e">
        <f>IF(R17=TRUE, 1, 0)</f>
        <v>#DIV/0!</v>
      </c>
    </row>
    <row r="19" spans="1:21" ht="18.75" customHeight="1" thickBot="1" x14ac:dyDescent="0.4">
      <c r="A19" s="210" t="s">
        <v>28</v>
      </c>
      <c r="B19" s="211"/>
      <c r="C19" s="100">
        <f>C17-C18</f>
        <v>-550</v>
      </c>
      <c r="D19" s="101">
        <f>D17-D18</f>
        <v>0</v>
      </c>
      <c r="F19" s="216" t="s">
        <v>29</v>
      </c>
      <c r="G19" s="217"/>
      <c r="H19" s="201"/>
      <c r="I19" s="202"/>
      <c r="J19" s="203"/>
      <c r="L19" s="184"/>
      <c r="M19" s="184"/>
      <c r="N19" s="184"/>
      <c r="O19" s="184"/>
      <c r="P19" s="110"/>
      <c r="R19" s="1" t="e">
        <f>AND(H20&gt;=-0.02, H20&lt;=0.02)</f>
        <v>#DIV/0!</v>
      </c>
    </row>
    <row r="20" spans="1:21" ht="16.5" customHeight="1" thickBot="1" x14ac:dyDescent="0.3">
      <c r="F20" s="151" t="s">
        <v>30</v>
      </c>
      <c r="G20" s="152"/>
      <c r="H20" s="192" t="e">
        <f>AVERAGE(H17:J19)</f>
        <v>#DIV/0!</v>
      </c>
      <c r="I20" s="193"/>
      <c r="J20" s="194"/>
      <c r="L20" s="181" t="s">
        <v>31</v>
      </c>
      <c r="M20" s="181"/>
      <c r="N20" s="181"/>
      <c r="O20" s="181"/>
      <c r="P20" s="104" t="e">
        <f>IF(R19=TRUE, 1, 0)</f>
        <v>#DIV/0!</v>
      </c>
    </row>
    <row r="21" spans="1:21" ht="13.7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181"/>
      <c r="M21" s="181"/>
      <c r="N21" s="181"/>
      <c r="O21" s="181"/>
      <c r="P21" s="107"/>
    </row>
    <row r="22" spans="1:21" ht="13.75" customHeight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1"/>
      <c r="Q24" s="69"/>
    </row>
    <row r="25" spans="1:21" ht="20.149999999999999" customHeight="1" x14ac:dyDescent="0.25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4"/>
      <c r="Q25" s="69"/>
    </row>
    <row r="26" spans="1:21" ht="20.149999999999999" customHeight="1" thickBot="1" x14ac:dyDescent="0.3">
      <c r="A26" s="145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7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8" t="s">
        <v>33</v>
      </c>
      <c r="B29" s="149"/>
      <c r="C29" s="149"/>
      <c r="D29" s="149"/>
      <c r="E29" s="149"/>
      <c r="F29" s="150"/>
      <c r="G29" s="55"/>
      <c r="H29" s="55"/>
      <c r="I29" s="55"/>
      <c r="J29" s="55"/>
      <c r="K29" s="55"/>
      <c r="L29" s="55"/>
      <c r="M29" s="55"/>
      <c r="N29" s="55"/>
      <c r="O29" s="55"/>
      <c r="P29" s="50"/>
      <c r="Q29" s="56"/>
    </row>
    <row r="30" spans="1:21" ht="19.149999999999999" customHeight="1" thickBot="1" x14ac:dyDescent="0.3">
      <c r="A30" s="5" t="s">
        <v>9</v>
      </c>
      <c r="B30" s="174" t="s">
        <v>34</v>
      </c>
      <c r="C30" s="175"/>
      <c r="D30" s="129" t="s">
        <v>35</v>
      </c>
      <c r="E30" s="131"/>
      <c r="F30" s="131"/>
      <c r="G30" s="130"/>
      <c r="H30" s="129" t="s">
        <v>36</v>
      </c>
      <c r="I30" s="130"/>
      <c r="J30" s="131" t="s">
        <v>37</v>
      </c>
      <c r="K30" s="131"/>
      <c r="L30" s="132" t="s">
        <v>6</v>
      </c>
      <c r="M30" s="132"/>
      <c r="N30" s="125" t="s">
        <v>7</v>
      </c>
      <c r="O30" s="126"/>
      <c r="P30" s="60" t="s">
        <v>38</v>
      </c>
    </row>
    <row r="31" spans="1:21" ht="18.75" customHeight="1" thickBot="1" x14ac:dyDescent="0.3">
      <c r="A31" s="61" t="s">
        <v>39</v>
      </c>
      <c r="B31" s="172"/>
      <c r="C31" s="173"/>
      <c r="D31" s="164"/>
      <c r="E31" s="178"/>
      <c r="F31" s="178"/>
      <c r="G31" s="165"/>
      <c r="H31" s="164"/>
      <c r="I31" s="165"/>
      <c r="J31" s="166"/>
      <c r="K31" s="167"/>
      <c r="L31" s="123"/>
      <c r="M31" s="124"/>
      <c r="N31" s="127"/>
      <c r="O31" s="128"/>
      <c r="P31" s="59">
        <f t="shared" ref="P31:P39" si="2">L31-N31</f>
        <v>0</v>
      </c>
    </row>
    <row r="32" spans="1:21" ht="18.75" customHeight="1" thickBot="1" x14ac:dyDescent="0.3">
      <c r="A32" s="62" t="s">
        <v>39</v>
      </c>
      <c r="B32" s="171"/>
      <c r="C32" s="171"/>
      <c r="D32" s="133"/>
      <c r="E32" s="170"/>
      <c r="F32" s="170"/>
      <c r="G32" s="134"/>
      <c r="H32" s="133"/>
      <c r="I32" s="134"/>
      <c r="J32" s="121"/>
      <c r="K32" s="122"/>
      <c r="L32" s="123"/>
      <c r="M32" s="124"/>
      <c r="N32" s="127"/>
      <c r="O32" s="128"/>
      <c r="P32" s="59">
        <f t="shared" si="2"/>
        <v>0</v>
      </c>
    </row>
    <row r="33" spans="1:16" ht="19.149999999999999" customHeight="1" thickBot="1" x14ac:dyDescent="0.3">
      <c r="A33" s="62" t="s">
        <v>39</v>
      </c>
      <c r="B33" s="176"/>
      <c r="C33" s="177"/>
      <c r="D33" s="133"/>
      <c r="E33" s="170"/>
      <c r="F33" s="170"/>
      <c r="G33" s="134"/>
      <c r="H33" s="133"/>
      <c r="I33" s="134"/>
      <c r="J33" s="133"/>
      <c r="K33" s="163"/>
      <c r="L33" s="168"/>
      <c r="M33" s="169"/>
      <c r="N33" s="179"/>
      <c r="O33" s="180"/>
      <c r="P33" s="59">
        <f t="shared" si="2"/>
        <v>0</v>
      </c>
    </row>
    <row r="34" spans="1:16" ht="19.5" customHeight="1" thickBot="1" x14ac:dyDescent="0.3">
      <c r="A34" s="61" t="s">
        <v>39</v>
      </c>
      <c r="B34" s="218"/>
      <c r="C34" s="219"/>
      <c r="D34" s="176"/>
      <c r="E34" s="220"/>
      <c r="F34" s="220"/>
      <c r="G34" s="177"/>
      <c r="H34" s="176"/>
      <c r="I34" s="177"/>
      <c r="J34" s="176"/>
      <c r="K34" s="177"/>
      <c r="L34" s="168"/>
      <c r="M34" s="169"/>
      <c r="N34" s="179"/>
      <c r="O34" s="180"/>
      <c r="P34" s="59">
        <f t="shared" si="2"/>
        <v>0</v>
      </c>
    </row>
    <row r="35" spans="1:16" ht="19.5" customHeight="1" thickBot="1" x14ac:dyDescent="0.3">
      <c r="A35" s="62" t="s">
        <v>39</v>
      </c>
      <c r="B35" s="176"/>
      <c r="C35" s="177"/>
      <c r="D35" s="133"/>
      <c r="E35" s="170"/>
      <c r="F35" s="170"/>
      <c r="G35" s="134"/>
      <c r="H35" s="133"/>
      <c r="I35" s="134"/>
      <c r="J35" s="133"/>
      <c r="K35" s="134"/>
      <c r="L35" s="168"/>
      <c r="M35" s="169"/>
      <c r="N35" s="179"/>
      <c r="O35" s="180"/>
      <c r="P35" s="59">
        <f t="shared" si="2"/>
        <v>0</v>
      </c>
    </row>
    <row r="36" spans="1:16" ht="19.5" customHeight="1" thickBot="1" x14ac:dyDescent="0.3">
      <c r="A36" s="62" t="s">
        <v>39</v>
      </c>
      <c r="B36" s="176"/>
      <c r="C36" s="177"/>
      <c r="D36" s="133"/>
      <c r="E36" s="170"/>
      <c r="F36" s="170"/>
      <c r="G36" s="134"/>
      <c r="H36" s="133"/>
      <c r="I36" s="134"/>
      <c r="J36" s="133"/>
      <c r="K36" s="134"/>
      <c r="L36" s="168"/>
      <c r="M36" s="169"/>
      <c r="N36" s="179"/>
      <c r="O36" s="180"/>
      <c r="P36" s="59">
        <f t="shared" si="2"/>
        <v>0</v>
      </c>
    </row>
    <row r="37" spans="1:16" ht="19.5" customHeight="1" thickBot="1" x14ac:dyDescent="0.3">
      <c r="A37" s="61" t="s">
        <v>39</v>
      </c>
      <c r="B37" s="218"/>
      <c r="C37" s="219"/>
      <c r="D37" s="176"/>
      <c r="E37" s="220"/>
      <c r="F37" s="220"/>
      <c r="G37" s="177"/>
      <c r="H37" s="176"/>
      <c r="I37" s="177"/>
      <c r="J37" s="176"/>
      <c r="K37" s="177"/>
      <c r="L37" s="168"/>
      <c r="M37" s="169"/>
      <c r="N37" s="179"/>
      <c r="O37" s="180"/>
      <c r="P37" s="59">
        <f t="shared" si="2"/>
        <v>0</v>
      </c>
    </row>
    <row r="38" spans="1:16" ht="19.5" customHeight="1" thickBot="1" x14ac:dyDescent="0.3">
      <c r="A38" s="62" t="s">
        <v>39</v>
      </c>
      <c r="B38" s="176"/>
      <c r="C38" s="177"/>
      <c r="D38" s="133"/>
      <c r="E38" s="170"/>
      <c r="F38" s="170"/>
      <c r="G38" s="134"/>
      <c r="H38" s="133"/>
      <c r="I38" s="134"/>
      <c r="J38" s="133"/>
      <c r="K38" s="134"/>
      <c r="L38" s="168"/>
      <c r="M38" s="169"/>
      <c r="N38" s="179"/>
      <c r="O38" s="180"/>
      <c r="P38" s="59">
        <f t="shared" si="2"/>
        <v>0</v>
      </c>
    </row>
    <row r="39" spans="1:16" ht="18.75" customHeight="1" x14ac:dyDescent="0.25">
      <c r="A39" s="62" t="s">
        <v>39</v>
      </c>
      <c r="B39" s="176"/>
      <c r="C39" s="177"/>
      <c r="D39" s="133"/>
      <c r="E39" s="170"/>
      <c r="F39" s="170"/>
      <c r="G39" s="134"/>
      <c r="H39" s="133"/>
      <c r="I39" s="134"/>
      <c r="J39" s="133"/>
      <c r="K39" s="134"/>
      <c r="L39" s="168"/>
      <c r="M39" s="169"/>
      <c r="N39" s="179"/>
      <c r="O39" s="180"/>
      <c r="P39" s="59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EB67-CDF7-4432-89E3-B51F76949852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(2)</vt:lpstr>
      <vt:lpstr>Sheet1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2025-05-21T13:21:10Z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