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404 Roseville MN (Rosedale Center)/2 PROJECT DOCUMENTS/"/>
    </mc:Choice>
  </mc:AlternateContent>
  <xr:revisionPtr revIDLastSave="28" documentId="13_ncr:1_{EB8C3A1E-E5DA-4C21-88D5-0193A5B56878}" xr6:coauthVersionLast="47" xr6:coauthVersionMax="47" xr10:uidLastSave="{209A8D2C-13F9-4FBA-B7F9-C18DEB548894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<sst xmlns="http://schemas.openxmlformats.org/spreadsheetml/2006/main" count="84" uniqueCount="54">
  <si>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</si>
  <si>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</si>
  <si>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</si>
  <si>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</si>
  <si>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</si>
  <si>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</si>
  <si>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</si>
  <si>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</si>
  <si>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</si>
  <si>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</si>
  <si>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</si>
  <si>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</si>
  <si>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</si>
  <si>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</si>
  <si>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</si>
  <si>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</si>
  <si>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</si>
  <si>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</si>
  <si>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</si>
  <si>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</si>
  <si>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</si>
  <si>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</si>
  <si>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</si>
  <si>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</si>
  <si>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</si>
  <si>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</si>
  <si>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</si>
  <si>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</si>
  <si>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</si>
  <si>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</si>
  <si>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</si>
  <si>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</si>
  <si>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</si>
  <si>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</si>
  <si>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</si>
  <si>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</si>
  <si>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</si>
  <si>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</si>
  <si>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</si>
  <si>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</si>
  <si>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</si>
  <si>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</si>
  <si>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</si>
  <si>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</si>
  <si>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KITCHEN</t>
  </si>
  <si>
    <t>DINING</t>
  </si>
  <si>
    <t>OFFICE</t>
  </si>
  <si>
    <t>ACU-1</t>
  </si>
  <si>
    <t>HD1 GRILL</t>
  </si>
  <si>
    <t>HD2 GRILL</t>
  </si>
  <si>
    <t>HD3 FRYER</t>
  </si>
  <si>
    <t>HD4 FRYER</t>
  </si>
  <si>
    <t>RESTROOMS</t>
  </si>
  <si>
    <t>DOAS-1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</si>
</sst>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D27" sqref="D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85" t="s">
        <v>0</v>
      </c>
      <c r="D4" s="186"/>
      <c r="E4" s="173" t="s">
        <v>1</v>
      </c>
      <c r="F4" s="171"/>
      <c r="G4" s="191" t="s">
        <v>2</v>
      </c>
      <c r="H4" s="192"/>
      <c r="I4" s="183" t="s">
        <v>29</v>
      </c>
      <c r="J4" s="184"/>
      <c r="K4" s="189" t="s">
        <v>3</v>
      </c>
      <c r="L4" s="190"/>
      <c r="M4" s="187" t="s">
        <v>4</v>
      </c>
      <c r="N4" s="188"/>
      <c r="O4" s="187" t="s">
        <v>40</v>
      </c>
      <c r="P4" s="188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53</v>
      </c>
      <c r="B6" s="73" t="s">
        <v>44</v>
      </c>
      <c r="C6" s="23">
        <v>4000</v>
      </c>
      <c r="D6" s="24"/>
      <c r="E6" s="23">
        <f t="shared" ref="E6:F7" si="0">C6-G6</f>
        <v>1450</v>
      </c>
      <c r="F6" s="24">
        <f t="shared" si="0"/>
        <v>0</v>
      </c>
      <c r="G6" s="25">
        <v>2550</v>
      </c>
      <c r="H6" s="26"/>
      <c r="I6" s="27">
        <f>G6/C6</f>
        <v>0.63749999999999996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25</v>
      </c>
      <c r="B7" s="74" t="s">
        <v>45</v>
      </c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47</v>
      </c>
      <c r="B8" s="74" t="s">
        <v>46</v>
      </c>
      <c r="C8" s="47"/>
      <c r="D8" s="48"/>
      <c r="E8" s="47"/>
      <c r="F8" s="48"/>
      <c r="G8" s="37">
        <v>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10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744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11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744</v>
      </c>
      <c r="N10" s="51"/>
      <c r="O10" s="45"/>
      <c r="P10" s="46"/>
      <c r="Q10" s="64"/>
      <c r="R10" s="69"/>
    </row>
    <row r="11" spans="1:21" ht="20.100000000000001" customHeight="1" x14ac:dyDescent="0.2">
      <c r="A11" s="76" t="s">
        <v>26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656</v>
      </c>
      <c r="N11" s="51"/>
      <c r="O11" s="45"/>
      <c r="P11" s="46"/>
      <c r="Q11" s="64"/>
      <c r="R11" s="69"/>
    </row>
    <row r="12" spans="1:21" ht="20.100000000000001" customHeight="1" x14ac:dyDescent="0.2">
      <c r="A12" s="76" t="s">
        <v>27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656</v>
      </c>
      <c r="N12" s="51"/>
      <c r="O12" s="45"/>
      <c r="P12" s="46"/>
      <c r="Q12" s="64"/>
      <c r="R12" s="69"/>
    </row>
    <row r="13" spans="1:21" ht="20.100000000000001" customHeight="1" thickBot="1" x14ac:dyDescent="0.25">
      <c r="A13" s="76" t="s">
        <v>28</v>
      </c>
      <c r="B13" s="74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300</v>
      </c>
      <c r="P13" s="54"/>
      <c r="Q13" s="64"/>
      <c r="R13" s="69"/>
    </row>
    <row r="14" spans="1:21" ht="20.100000000000001" customHeight="1" thickBot="1" x14ac:dyDescent="0.25">
      <c r="A14" s="199" t="s">
        <v>30</v>
      </c>
      <c r="B14" s="200"/>
      <c r="C14" s="77">
        <f t="shared" ref="C14:H14" si="4">SUM(C6:C13)</f>
        <v>8000</v>
      </c>
      <c r="D14" s="78">
        <f t="shared" si="4"/>
        <v>0</v>
      </c>
      <c r="E14" s="77">
        <f t="shared" si="4"/>
        <v>4650</v>
      </c>
      <c r="F14" s="78">
        <f t="shared" si="4"/>
        <v>0</v>
      </c>
      <c r="G14" s="79">
        <f t="shared" si="4"/>
        <v>3350</v>
      </c>
      <c r="H14" s="80">
        <f t="shared" si="4"/>
        <v>0</v>
      </c>
      <c r="I14" s="81"/>
      <c r="J14" s="82"/>
      <c r="K14" s="79">
        <f t="shared" ref="K14:P14" si="5">SUM(K6:K13)</f>
        <v>0</v>
      </c>
      <c r="L14" s="80">
        <f t="shared" si="5"/>
        <v>0</v>
      </c>
      <c r="M14" s="104">
        <f t="shared" si="5"/>
        <v>2800</v>
      </c>
      <c r="N14" s="83">
        <f t="shared" si="5"/>
        <v>0</v>
      </c>
      <c r="O14" s="84">
        <f t="shared" si="5"/>
        <v>300</v>
      </c>
      <c r="P14" s="85">
        <f t="shared" si="5"/>
        <v>0</v>
      </c>
      <c r="Q14" s="55"/>
      <c r="R14" s="69"/>
    </row>
    <row r="15" spans="1:21" ht="20.100000000000001" customHeight="1" thickBot="1" x14ac:dyDescent="0.25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25">
      <c r="A16" s="99" t="s">
        <v>31</v>
      </c>
      <c r="B16" s="86"/>
      <c r="C16" s="86"/>
      <c r="D16" s="86"/>
      <c r="F16" s="160" t="s">
        <v>12</v>
      </c>
      <c r="G16" s="161"/>
      <c r="H16" s="134" t="s">
        <v>34</v>
      </c>
      <c r="I16" s="135"/>
      <c r="J16" s="136"/>
      <c r="L16" s="98" t="s">
        <v>36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30</v>
      </c>
      <c r="B17" s="153"/>
      <c r="C17" s="89" t="s">
        <v>7</v>
      </c>
      <c r="D17" s="90" t="s">
        <v>8</v>
      </c>
      <c r="F17" s="162"/>
      <c r="G17" s="163"/>
      <c r="H17" s="137"/>
      <c r="I17" s="138"/>
      <c r="J17" s="139"/>
      <c r="L17" s="131" t="s">
        <v>39</v>
      </c>
      <c r="M17" s="131"/>
      <c r="N17" s="131"/>
      <c r="O17" s="131"/>
      <c r="P17" s="101">
        <f>IF(R16=TRUE, 1, 0)</f>
        <v>1</v>
      </c>
    </row>
    <row r="18" spans="1:21" ht="18.75" customHeight="1" x14ac:dyDescent="0.2">
      <c r="A18" s="154" t="s">
        <v>33</v>
      </c>
      <c r="B18" s="155"/>
      <c r="C18" s="91">
        <f>G14+K14</f>
        <v>3350</v>
      </c>
      <c r="D18" s="92">
        <f>H14+L14</f>
        <v>0</v>
      </c>
      <c r="F18" s="203" t="s">
        <v>13</v>
      </c>
      <c r="G18" s="204"/>
      <c r="H18" s="143"/>
      <c r="I18" s="144"/>
      <c r="J18" s="145"/>
      <c r="L18" s="132"/>
      <c r="M18" s="132"/>
      <c r="N18" s="132"/>
      <c r="O18" s="132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32</v>
      </c>
      <c r="B19" s="157"/>
      <c r="C19" s="95">
        <f>M14+O14</f>
        <v>3100</v>
      </c>
      <c r="D19" s="96">
        <f>N14+P14</f>
        <v>0</v>
      </c>
      <c r="F19" s="205" t="s">
        <v>14</v>
      </c>
      <c r="G19" s="206"/>
      <c r="H19" s="146"/>
      <c r="I19" s="147"/>
      <c r="J19" s="148"/>
      <c r="L19" s="133" t="s">
        <v>37</v>
      </c>
      <c r="M19" s="133"/>
      <c r="N19" s="133"/>
      <c r="O19" s="133"/>
      <c r="P19" s="102" t="e">
        <f>IF(R18=TRUE, 1, 0)</f>
        <v>#DIV/0!</v>
      </c>
    </row>
    <row r="20" spans="1:21" ht="18.75" customHeight="1" thickBot="1" x14ac:dyDescent="0.3">
      <c r="A20" s="158" t="s">
        <v>17</v>
      </c>
      <c r="B20" s="159"/>
      <c r="C20" s="93">
        <f>C18-C19</f>
        <v>250</v>
      </c>
      <c r="D20" s="94">
        <f>D18-D19</f>
        <v>0</v>
      </c>
      <c r="F20" s="164" t="s">
        <v>15</v>
      </c>
      <c r="G20" s="165"/>
      <c r="H20" s="149"/>
      <c r="I20" s="150"/>
      <c r="J20" s="151"/>
      <c r="L20" s="132"/>
      <c r="M20" s="132"/>
      <c r="N20" s="132"/>
      <c r="O20" s="132"/>
      <c r="P20" s="103"/>
      <c r="R20" s="1" t="e">
        <f>AND(H21&gt;=-0.02, H21&lt;=0.02)</f>
        <v>#DIV/0!</v>
      </c>
    </row>
    <row r="21" spans="1:21" ht="16.5" customHeight="1" thickBot="1" x14ac:dyDescent="0.25">
      <c r="F21" s="219" t="s">
        <v>16</v>
      </c>
      <c r="G21" s="220"/>
      <c r="H21" s="140" t="e">
        <f>AVERAGE(H18:J20)</f>
        <v>#DIV/0!</v>
      </c>
      <c r="I21" s="141"/>
      <c r="J21" s="142"/>
      <c r="L21" s="129" t="s">
        <v>38</v>
      </c>
      <c r="M21" s="129"/>
      <c r="N21" s="129"/>
      <c r="O21" s="129"/>
      <c r="P21" s="97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9"/>
      <c r="M22" s="129"/>
      <c r="N22" s="129"/>
      <c r="O22" s="129"/>
      <c r="P22" s="100"/>
    </row>
    <row r="23" spans="1:21" ht="31.9" customHeight="1" thickBot="1" x14ac:dyDescent="0.25">
      <c r="A23" s="99" t="s">
        <v>41</v>
      </c>
      <c r="B23" s="86"/>
      <c r="C23" s="86"/>
      <c r="D23" s="86"/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21" ht="31.9" customHeight="1" thickBot="1" x14ac:dyDescent="0.25">
      <c r="A24" s="152" t="s">
        <v>30</v>
      </c>
      <c r="B24" s="153"/>
      <c r="C24" s="89" t="s">
        <v>7</v>
      </c>
      <c r="D24" s="90" t="s">
        <v>8</v>
      </c>
      <c r="E24" s="55"/>
      <c r="F24" s="55"/>
      <c r="G24" s="55"/>
      <c r="H24" s="55"/>
      <c r="I24" s="55"/>
      <c r="J24" s="55"/>
      <c r="K24" s="55"/>
      <c r="L24" s="105"/>
      <c r="M24" s="105"/>
      <c r="N24" s="105"/>
      <c r="O24" s="105"/>
      <c r="P24" s="100"/>
    </row>
    <row r="25" spans="1:21" ht="16.899999999999999" customHeight="1" x14ac:dyDescent="0.2">
      <c r="A25" s="193" t="s">
        <v>42</v>
      </c>
      <c r="B25" s="194"/>
      <c r="C25" s="91">
        <f>G6</f>
        <v>2550</v>
      </c>
      <c r="D25" s="92">
        <f>H6</f>
        <v>0</v>
      </c>
      <c r="E25" s="55"/>
      <c r="F25" s="55"/>
      <c r="G25" s="55"/>
      <c r="H25" s="55"/>
      <c r="I25" s="55"/>
      <c r="J25" s="55"/>
      <c r="K25" s="55"/>
      <c r="L25" s="105"/>
      <c r="M25" s="105"/>
      <c r="N25" s="105"/>
      <c r="O25" s="105"/>
      <c r="P25" s="100"/>
    </row>
    <row r="26" spans="1:21" ht="18.600000000000001" customHeight="1" thickBot="1" x14ac:dyDescent="0.25">
      <c r="A26" s="195" t="s">
        <v>43</v>
      </c>
      <c r="B26" s="196"/>
      <c r="C26" s="95">
        <f>M9+M10+M11+M12</f>
        <v>2800</v>
      </c>
      <c r="D26" s="96">
        <f>N9+N10+N11+N12</f>
        <v>0</v>
      </c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8.600000000000001" customHeight="1" thickBot="1" x14ac:dyDescent="0.3">
      <c r="A27" s="197" t="s">
        <v>17</v>
      </c>
      <c r="B27" s="198"/>
      <c r="C27" s="112">
        <f>C25-C26</f>
        <v>-250</v>
      </c>
      <c r="D27" s="113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1" customFormat="1" ht="33" customHeight="1" x14ac:dyDescent="0.25">
      <c r="A28" s="106"/>
      <c r="B28" s="107"/>
      <c r="C28" s="108"/>
      <c r="D28" s="108"/>
      <c r="E28" s="109"/>
      <c r="F28" s="109"/>
      <c r="G28" s="109"/>
      <c r="H28" s="109"/>
      <c r="I28" s="109"/>
      <c r="J28" s="109"/>
      <c r="K28" s="109"/>
      <c r="L28" s="110"/>
      <c r="M28" s="110"/>
      <c r="N28" s="109"/>
      <c r="O28" s="109"/>
    </row>
    <row r="29" spans="1:21" ht="13.15" customHeight="1" thickBot="1" x14ac:dyDescent="0.3">
      <c r="A29" s="114"/>
      <c r="B29" s="115"/>
      <c r="C29" s="116"/>
      <c r="D29" s="116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70"/>
    </row>
    <row r="31" spans="1:21" ht="20.100000000000001" customHeight="1" x14ac:dyDescent="0.2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70"/>
    </row>
    <row r="32" spans="1:21" ht="20.100000000000001" customHeight="1" thickBot="1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5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16" t="s">
        <v>18</v>
      </c>
      <c r="B35" s="217"/>
      <c r="C35" s="217"/>
      <c r="D35" s="217"/>
      <c r="E35" s="217"/>
      <c r="F35" s="218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149999999999999" customHeight="1" thickBot="1" x14ac:dyDescent="0.25">
      <c r="A36" s="5" t="s">
        <v>6</v>
      </c>
      <c r="B36" s="169" t="s">
        <v>23</v>
      </c>
      <c r="C36" s="170"/>
      <c r="D36" s="171" t="s">
        <v>22</v>
      </c>
      <c r="E36" s="172"/>
      <c r="F36" s="172"/>
      <c r="G36" s="173"/>
      <c r="H36" s="171" t="s">
        <v>19</v>
      </c>
      <c r="I36" s="173"/>
      <c r="J36" s="172" t="s">
        <v>20</v>
      </c>
      <c r="K36" s="172"/>
      <c r="L36" s="182" t="s">
        <v>3</v>
      </c>
      <c r="M36" s="182"/>
      <c r="N36" s="221" t="s">
        <v>4</v>
      </c>
      <c r="O36" s="222"/>
      <c r="P36" s="61" t="s">
        <v>21</v>
      </c>
    </row>
    <row r="37" spans="1:17" ht="18.75" customHeight="1" thickBot="1" x14ac:dyDescent="0.25">
      <c r="A37" s="62" t="s">
        <v>24</v>
      </c>
      <c r="B37" s="167"/>
      <c r="C37" s="168"/>
      <c r="D37" s="174"/>
      <c r="E37" s="175"/>
      <c r="F37" s="175"/>
      <c r="G37" s="176"/>
      <c r="H37" s="174"/>
      <c r="I37" s="176"/>
      <c r="J37" s="180"/>
      <c r="K37" s="181"/>
      <c r="L37" s="178"/>
      <c r="M37" s="179"/>
      <c r="N37" s="223"/>
      <c r="O37" s="224"/>
      <c r="P37" s="60">
        <f t="shared" ref="P37:P45" si="6">L37-N37</f>
        <v>0</v>
      </c>
    </row>
    <row r="38" spans="1:17" ht="18.75" customHeight="1" thickBot="1" x14ac:dyDescent="0.25">
      <c r="A38" s="63" t="s">
        <v>24</v>
      </c>
      <c r="B38" s="166"/>
      <c r="C38" s="166"/>
      <c r="D38" s="121"/>
      <c r="E38" s="122"/>
      <c r="F38" s="122"/>
      <c r="G38" s="123"/>
      <c r="H38" s="121"/>
      <c r="I38" s="123"/>
      <c r="J38" s="201"/>
      <c r="K38" s="202"/>
      <c r="L38" s="178"/>
      <c r="M38" s="179"/>
      <c r="N38" s="223"/>
      <c r="O38" s="224"/>
      <c r="P38" s="60">
        <f t="shared" si="6"/>
        <v>0</v>
      </c>
    </row>
    <row r="39" spans="1:17" ht="19.149999999999999" customHeight="1" thickBot="1" x14ac:dyDescent="0.25">
      <c r="A39" s="63" t="s">
        <v>24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77"/>
      <c r="L39" s="124"/>
      <c r="M39" s="125"/>
      <c r="N39" s="117"/>
      <c r="O39" s="118"/>
      <c r="P39" s="60">
        <f t="shared" si="6"/>
        <v>0</v>
      </c>
    </row>
    <row r="40" spans="1:17" ht="19.5" customHeight="1" thickBot="1" x14ac:dyDescent="0.25">
      <c r="A40" s="62" t="s">
        <v>24</v>
      </c>
      <c r="B40" s="126"/>
      <c r="C40" s="127"/>
      <c r="D40" s="119"/>
      <c r="E40" s="128"/>
      <c r="F40" s="128"/>
      <c r="G40" s="120"/>
      <c r="H40" s="119"/>
      <c r="I40" s="120"/>
      <c r="J40" s="119"/>
      <c r="K40" s="120"/>
      <c r="L40" s="124"/>
      <c r="M40" s="125"/>
      <c r="N40" s="117"/>
      <c r="O40" s="118"/>
      <c r="P40" s="60">
        <f t="shared" si="6"/>
        <v>0</v>
      </c>
    </row>
    <row r="41" spans="1:17" ht="19.5" customHeight="1" thickBot="1" x14ac:dyDescent="0.25">
      <c r="A41" s="63" t="s">
        <v>24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60">
        <f t="shared" si="6"/>
        <v>0</v>
      </c>
    </row>
    <row r="42" spans="1:17" ht="19.5" customHeight="1" thickBot="1" x14ac:dyDescent="0.25">
      <c r="A42" s="63" t="s">
        <v>24</v>
      </c>
      <c r="B42" s="119"/>
      <c r="C42" s="120"/>
      <c r="D42" s="121"/>
      <c r="E42" s="122"/>
      <c r="F42" s="122"/>
      <c r="G42" s="123"/>
      <c r="H42" s="121"/>
      <c r="I42" s="123"/>
      <c r="J42" s="121"/>
      <c r="K42" s="123"/>
      <c r="L42" s="124"/>
      <c r="M42" s="125"/>
      <c r="N42" s="117"/>
      <c r="O42" s="118"/>
      <c r="P42" s="60">
        <f t="shared" si="6"/>
        <v>0</v>
      </c>
    </row>
    <row r="43" spans="1:17" ht="19.5" customHeight="1" thickBot="1" x14ac:dyDescent="0.25">
      <c r="A43" s="62" t="s">
        <v>24</v>
      </c>
      <c r="B43" s="126"/>
      <c r="C43" s="127"/>
      <c r="D43" s="119"/>
      <c r="E43" s="128"/>
      <c r="F43" s="128"/>
      <c r="G43" s="120"/>
      <c r="H43" s="119"/>
      <c r="I43" s="120"/>
      <c r="J43" s="119"/>
      <c r="K43" s="120"/>
      <c r="L43" s="124"/>
      <c r="M43" s="125"/>
      <c r="N43" s="117"/>
      <c r="O43" s="118"/>
      <c r="P43" s="60">
        <f t="shared" si="6"/>
        <v>0</v>
      </c>
    </row>
    <row r="44" spans="1:17" ht="19.5" customHeight="1" thickBot="1" x14ac:dyDescent="0.25">
      <c r="A44" s="63" t="s">
        <v>24</v>
      </c>
      <c r="B44" s="119"/>
      <c r="C44" s="120"/>
      <c r="D44" s="121"/>
      <c r="E44" s="122"/>
      <c r="F44" s="122"/>
      <c r="G44" s="123"/>
      <c r="H44" s="121"/>
      <c r="I44" s="123"/>
      <c r="J44" s="121"/>
      <c r="K44" s="123"/>
      <c r="L44" s="124"/>
      <c r="M44" s="125"/>
      <c r="N44" s="117"/>
      <c r="O44" s="118"/>
      <c r="P44" s="60">
        <f t="shared" si="6"/>
        <v>0</v>
      </c>
    </row>
    <row r="45" spans="1:17" ht="18.75" customHeight="1" x14ac:dyDescent="0.2">
      <c r="A45" s="63" t="s">
        <v>24</v>
      </c>
      <c r="B45" s="119"/>
      <c r="C45" s="120"/>
      <c r="D45" s="121"/>
      <c r="E45" s="122"/>
      <c r="F45" s="122"/>
      <c r="G45" s="123"/>
      <c r="H45" s="121"/>
      <c r="I45" s="123"/>
      <c r="J45" s="121"/>
      <c r="K45" s="123"/>
      <c r="L45" s="124"/>
      <c r="M45" s="125"/>
      <c r="N45" s="117"/>
      <c r="O45" s="118"/>
      <c r="P45" s="60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004570-8CBE-4571-BD25-385D660AA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D5C77-3743-4AA9-A7D9-5D830BD76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5E8B0D-7A5A-437A-A16F-5E7A9420C9A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2022-10-06T16:56:53Z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