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McKinney, TX/2 DRAWINGS/"/>
    </mc:Choice>
  </mc:AlternateContent>
  <xr:revisionPtr revIDLastSave="45" documentId="13_ncr:1_{B888774D-3C83-41B9-8B1C-1CD895A9BF91}" xr6:coauthVersionLast="47" xr6:coauthVersionMax="47" xr10:uidLastSave="{FD486463-E861-4931-B5EF-CAFB688A9A09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<sst xmlns="http://schemas.openxmlformats.org/spreadsheetml/2006/main" count="74" uniqueCount="47">
  <si>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</si>
  <si>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</si>
  <si>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</si>
  <si>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</si>
  <si>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</si>
  <si>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</si>
  <si>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</si>
  <si>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</si>
  <si>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</si>
  <si>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</si>
  <si>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</si>
  <si>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</si>
  <si>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</si>
  <si>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</si>
  <si>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</si>
  <si>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</si>
  <si>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</si>
  <si>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</si>
  <si>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</si>
  <si>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</si>
  <si>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</si>
  <si>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</si>
  <si>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</si>
  <si>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</si>
  <si>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</si>
  <si>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</si>
  <si>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</si>
  <si>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</si>
  <si>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</si>
  <si>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</si>
  <si>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</si>
  <si>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</si>
  <si>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</si>
  <si>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</si>
  <si>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</si>
  <si>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</si>
  <si>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</si>
  <si>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</si>
  <si>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</si>
  <si>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</si>
  <si>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KEF-1</t>
  </si>
  <si>
    <t>KEF-2</t>
  </si>
  <si>
    <t>KITCHEN</t>
  </si>
  <si>
    <t>DINING</t>
  </si>
  <si>
    <t>HOOD 1</t>
  </si>
  <si>
    <t>HOOD 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</si>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</sst>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L1" sqref="L1"/>
    </sheetView>
  </sheetViews>
  <sheetFormatPr defaultColWidth="9.109375" defaultRowHeight="13.2" x14ac:dyDescent="0.25"/>
  <cols>
    <col min="1" max="1" width="10.5546875" style="1" customWidth="1"/>
    <col min="2" max="2" width="18.77734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43</v>
      </c>
      <c r="C6" s="23">
        <v>5000</v>
      </c>
      <c r="D6" s="24"/>
      <c r="E6" s="23">
        <f t="shared" ref="E6:F7" si="0">C6-G6</f>
        <v>4019</v>
      </c>
      <c r="F6" s="24">
        <f t="shared" si="0"/>
        <v>0</v>
      </c>
      <c r="G6" s="25">
        <v>981</v>
      </c>
      <c r="H6" s="26"/>
      <c r="I6" s="27">
        <f>G6/C6</f>
        <v>0.19620000000000001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39</v>
      </c>
      <c r="B7" s="71" t="s">
        <v>42</v>
      </c>
      <c r="C7" s="35">
        <v>2300</v>
      </c>
      <c r="D7" s="36"/>
      <c r="E7" s="35">
        <f t="shared" si="0"/>
        <v>0</v>
      </c>
      <c r="F7" s="36">
        <f t="shared" si="0"/>
        <v>0</v>
      </c>
      <c r="G7" s="37">
        <v>2300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40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41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14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75</v>
      </c>
      <c r="P10" s="51"/>
      <c r="Q10" s="61"/>
      <c r="R10" s="66"/>
    </row>
    <row r="11" spans="1:21" ht="20.100000000000001" customHeight="1" thickBot="1" x14ac:dyDescent="0.3">
      <c r="A11" s="73" t="s">
        <v>15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3">
      <c r="A12" s="102" t="s">
        <v>16</v>
      </c>
      <c r="B12" s="103"/>
      <c r="C12" s="74">
        <f t="shared" ref="C12:H12" si="2">SUM(C6:C11)</f>
        <v>7300</v>
      </c>
      <c r="D12" s="75">
        <f t="shared" si="2"/>
        <v>0</v>
      </c>
      <c r="E12" s="74">
        <f t="shared" si="2"/>
        <v>4019</v>
      </c>
      <c r="F12" s="75">
        <f t="shared" si="2"/>
        <v>0</v>
      </c>
      <c r="G12" s="76">
        <f t="shared" si="2"/>
        <v>3281</v>
      </c>
      <c r="H12" s="77">
        <f t="shared" si="2"/>
        <v>0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2375</v>
      </c>
      <c r="N12" s="80">
        <f t="shared" si="3"/>
        <v>0</v>
      </c>
      <c r="O12" s="81">
        <f t="shared" si="3"/>
        <v>150</v>
      </c>
      <c r="P12" s="82">
        <f t="shared" si="3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17</v>
      </c>
      <c r="B14" s="83"/>
      <c r="C14" s="83"/>
      <c r="D14" s="83"/>
      <c r="F14" s="195" t="s">
        <v>18</v>
      </c>
      <c r="G14" s="196"/>
      <c r="H14" s="169" t="s">
        <v>19</v>
      </c>
      <c r="I14" s="170"/>
      <c r="J14" s="17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16</v>
      </c>
      <c r="B15" s="188"/>
      <c r="C15" s="86" t="s">
        <v>11</v>
      </c>
      <c r="D15" s="87" t="s">
        <v>12</v>
      </c>
      <c r="F15" s="197"/>
      <c r="G15" s="198"/>
      <c r="H15" s="172"/>
      <c r="I15" s="173"/>
      <c r="J15" s="174"/>
      <c r="L15" s="166" t="s">
        <v>21</v>
      </c>
      <c r="M15" s="166"/>
      <c r="N15" s="166"/>
      <c r="O15" s="166"/>
      <c r="P15" s="98">
        <f>IF(R14=TRUE, 1, 0)</f>
        <v>1</v>
      </c>
    </row>
    <row r="16" spans="1:21" ht="18.75" customHeight="1" x14ac:dyDescent="0.25">
      <c r="A16" s="189" t="s">
        <v>22</v>
      </c>
      <c r="B16" s="190"/>
      <c r="C16" s="88">
        <f>G12+K12</f>
        <v>3281</v>
      </c>
      <c r="D16" s="89">
        <f>H12+L12</f>
        <v>0</v>
      </c>
      <c r="F16" s="118" t="s">
        <v>23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1" t="s">
        <v>24</v>
      </c>
      <c r="B17" s="192"/>
      <c r="C17" s="92">
        <f>M12+O12</f>
        <v>2525</v>
      </c>
      <c r="D17" s="93">
        <f>N12+P12</f>
        <v>0</v>
      </c>
      <c r="F17" s="120" t="s">
        <v>25</v>
      </c>
      <c r="G17" s="121"/>
      <c r="H17" s="181"/>
      <c r="I17" s="182"/>
      <c r="J17" s="183"/>
      <c r="L17" s="168" t="s">
        <v>26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35">
      <c r="A18" s="193" t="s">
        <v>27</v>
      </c>
      <c r="B18" s="194"/>
      <c r="C18" s="90">
        <f>C16-C17</f>
        <v>756</v>
      </c>
      <c r="D18" s="91">
        <f>D16-D17</f>
        <v>0</v>
      </c>
      <c r="F18" s="199" t="s">
        <v>28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29</v>
      </c>
      <c r="G19" s="135"/>
      <c r="H19" s="175" t="e">
        <f>AVERAGE(H16:J18)</f>
        <v>#DIV/0!</v>
      </c>
      <c r="I19" s="176"/>
      <c r="J19" s="177"/>
      <c r="L19" s="164" t="s">
        <v>30</v>
      </c>
      <c r="M19" s="164"/>
      <c r="N19" s="164"/>
      <c r="O19" s="16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32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7" t="s">
        <v>33</v>
      </c>
      <c r="C29" s="158"/>
      <c r="D29" s="112" t="s">
        <v>34</v>
      </c>
      <c r="E29" s="114"/>
      <c r="F29" s="114"/>
      <c r="G29" s="113"/>
      <c r="H29" s="112" t="s">
        <v>35</v>
      </c>
      <c r="I29" s="113"/>
      <c r="J29" s="114" t="s">
        <v>36</v>
      </c>
      <c r="K29" s="114"/>
      <c r="L29" s="115" t="s">
        <v>6</v>
      </c>
      <c r="M29" s="115"/>
      <c r="N29" s="108" t="s">
        <v>7</v>
      </c>
      <c r="O29" s="109"/>
      <c r="P29" s="58" t="s">
        <v>37</v>
      </c>
    </row>
    <row r="30" spans="1:18" ht="18.75" customHeight="1" thickBot="1" x14ac:dyDescent="0.3">
      <c r="A30" s="59" t="s">
        <v>38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4">L30-N30</f>
        <v>0</v>
      </c>
    </row>
    <row r="31" spans="1:18" ht="18.75" customHeight="1" thickBot="1" x14ac:dyDescent="0.3">
      <c r="A31" s="60" t="s">
        <v>38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4"/>
        <v>0</v>
      </c>
    </row>
    <row r="32" spans="1:18" ht="19.2" customHeight="1" thickBot="1" x14ac:dyDescent="0.3">
      <c r="A32" s="60" t="s">
        <v>38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59" t="s">
        <v>38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38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38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59" t="s">
        <v>38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4"/>
        <v>0</v>
      </c>
    </row>
    <row r="37" spans="1:16" ht="19.5" customHeight="1" thickBot="1" x14ac:dyDescent="0.3">
      <c r="A37" s="60" t="s">
        <v>38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ht="18.75" customHeight="1" x14ac:dyDescent="0.25">
      <c r="A38" s="60" t="s">
        <v>38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E9D0D3F-5229-4927-8E25-FA1003CC6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2025-11-10T13:42:32Z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