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SS #1441 - Jersey City\"/>
    </mc:Choice>
  </mc:AlternateContent>
  <xr:revisionPtr revIDLastSave="0" documentId="8_{A58FE46D-D813-46CB-B028-2C579C0205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D26" i="1"/>
  <c r="C26" i="1"/>
  <c r="C18" i="1"/>
  <c r="D27" i="1" l="1"/>
  <c r="C27" i="1"/>
  <c r="E8" i="1"/>
  <c r="I8" i="1"/>
  <c r="J8" i="1"/>
  <c r="E9" i="1"/>
  <c r="F9" i="1"/>
  <c r="I9" i="1"/>
  <c r="J9" i="1"/>
  <c r="E10" i="1"/>
  <c r="F10" i="1"/>
  <c r="I10" i="1"/>
  <c r="J10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20" i="1" l="1"/>
  <c r="T16" i="1" s="1"/>
  <c r="D20" i="1"/>
  <c r="U18" i="1" s="1"/>
  <c r="R18" i="1" s="1"/>
  <c r="J6" i="1"/>
  <c r="I6" i="1"/>
  <c r="U16" i="1" l="1"/>
  <c r="R16" i="1" s="1"/>
  <c r="P17" i="1" s="1"/>
  <c r="P19" i="1"/>
  <c r="F6" i="1"/>
  <c r="E6" i="1"/>
  <c r="E14" i="1" l="1"/>
  <c r="F14" i="1"/>
</calcChain>
</file>

<file path=xl/sharedStrings.xml><?xml version="1.0" encoding="utf-8"?>
<sst xmlns="http://schemas.openxmlformats.org/spreadsheetml/2006/main" count="87" uniqueCount="54">
  <si>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</si>
  <si>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</si>
  <si>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</si>
  <si>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</si>
  <si>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</si>
  <si>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</si>
  <si>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</si>
  <si>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</si>
  <si>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</si>
  <si>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</si>
  <si>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</si>
  <si>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</si>
  <si>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</si>
  <si>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</si>
  <si>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</si>
  <si>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</si>
  <si>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</si>
  <si>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</si>
  <si>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</si>
  <si>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</si>
  <si>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</si>
  <si>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</si>
  <si>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</si>
  <si>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</si>
  <si>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</si>
  <si>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</si>
  <si>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</si>
  <si>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</si>
  <si>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</si>
  <si>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</si>
  <si>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</si>
  <si>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</si>
  <si>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</si>
  <si>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</si>
  <si>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</si>
  <si>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</si>
  <si>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</si>
  <si>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</si>
  <si>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</si>
  <si>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</si>
  <si>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</si>
  <si>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OAP-1</t>
  </si>
  <si>
    <t>FCU-5</t>
  </si>
  <si>
    <t>FCU-6</t>
  </si>
  <si>
    <t>FCU-7</t>
  </si>
  <si>
    <t>FCU-8</t>
  </si>
  <si>
    <t>ESP-1</t>
  </si>
  <si>
    <t>DINING</t>
  </si>
  <si>
    <t>OFFICE</t>
  </si>
  <si>
    <t>KITCHEN</t>
  </si>
  <si>
    <t>COOKLINE</t>
  </si>
  <si>
    <t>HOODS</t>
  </si>
  <si>
    <t>RESTROOMS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</si>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</sst>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164" fontId="2" fillId="0" borderId="68" xfId="0" applyNumberFormat="1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55" zoomScaleNormal="55" zoomScaleSheetLayoutView="55" workbookViewId="0">
      <selection activeCell="P14" sqref="P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51" t="s">
        <v>32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206" t="s">
        <v>0</v>
      </c>
      <c r="D4" s="207"/>
      <c r="E4" s="194" t="s">
        <v>1</v>
      </c>
      <c r="F4" s="192"/>
      <c r="G4" s="212" t="s">
        <v>2</v>
      </c>
      <c r="H4" s="213"/>
      <c r="I4" s="204" t="s">
        <v>26</v>
      </c>
      <c r="J4" s="205"/>
      <c r="K4" s="210" t="s">
        <v>3</v>
      </c>
      <c r="L4" s="211"/>
      <c r="M4" s="208" t="s">
        <v>4</v>
      </c>
      <c r="N4" s="209"/>
      <c r="O4" s="208" t="s">
        <v>37</v>
      </c>
      <c r="P4" s="209"/>
      <c r="Q4" s="7"/>
      <c r="R4" s="66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5">
      <c r="A6" s="76" t="s">
        <v>41</v>
      </c>
      <c r="B6" s="74" t="s">
        <v>47</v>
      </c>
      <c r="C6" s="23">
        <v>1150</v>
      </c>
      <c r="D6" s="24">
        <v>1194</v>
      </c>
      <c r="E6" s="23">
        <f t="shared" ref="E6:F6" si="0">C6-G6</f>
        <v>0</v>
      </c>
      <c r="F6" s="24">
        <f t="shared" si="0"/>
        <v>0</v>
      </c>
      <c r="G6" s="25">
        <v>1150</v>
      </c>
      <c r="H6" s="26">
        <v>1194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42</v>
      </c>
      <c r="B7" s="75" t="s">
        <v>48</v>
      </c>
      <c r="C7" s="47"/>
      <c r="D7" s="48"/>
      <c r="E7" s="47" t="s">
        <v>10</v>
      </c>
      <c r="F7" s="48"/>
      <c r="G7" s="37">
        <v>40</v>
      </c>
      <c r="H7" s="38">
        <v>41</v>
      </c>
      <c r="I7" s="41"/>
      <c r="J7" s="41"/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43</v>
      </c>
      <c r="B8" s="75" t="s">
        <v>49</v>
      </c>
      <c r="C8" s="35">
        <v>1700</v>
      </c>
      <c r="D8" s="36">
        <v>1627</v>
      </c>
      <c r="E8" s="35">
        <f t="shared" ref="E8:E10" si="1">C8-G8</f>
        <v>1700</v>
      </c>
      <c r="F8" s="36">
        <v>1627</v>
      </c>
      <c r="G8" s="37">
        <v>0</v>
      </c>
      <c r="H8" s="38">
        <v>0</v>
      </c>
      <c r="I8" s="39">
        <f t="shared" ref="I8:I9" si="2">G8/C8</f>
        <v>0</v>
      </c>
      <c r="J8" s="40">
        <f t="shared" ref="J8:J9" si="3">H8/D8</f>
        <v>0</v>
      </c>
      <c r="K8" s="41"/>
      <c r="L8" s="42"/>
      <c r="M8" s="43"/>
      <c r="N8" s="44"/>
      <c r="O8" s="45"/>
      <c r="P8" s="46"/>
      <c r="Q8" s="65"/>
      <c r="R8" s="70"/>
    </row>
    <row r="9" spans="1:21" ht="19.5" customHeight="1" x14ac:dyDescent="0.25">
      <c r="A9" s="77" t="s">
        <v>44</v>
      </c>
      <c r="B9" s="75" t="s">
        <v>49</v>
      </c>
      <c r="C9" s="35">
        <v>1700</v>
      </c>
      <c r="D9" s="36">
        <v>1665</v>
      </c>
      <c r="E9" s="35">
        <f t="shared" si="1"/>
        <v>1700</v>
      </c>
      <c r="F9" s="36">
        <f t="shared" ref="F8:F10" si="4">D9-H9</f>
        <v>1665</v>
      </c>
      <c r="G9" s="37">
        <v>0</v>
      </c>
      <c r="H9" s="38">
        <v>0</v>
      </c>
      <c r="I9" s="39">
        <f t="shared" si="2"/>
        <v>0</v>
      </c>
      <c r="J9" s="40">
        <f t="shared" si="3"/>
        <v>0</v>
      </c>
      <c r="K9" s="41"/>
      <c r="L9" s="42"/>
      <c r="M9" s="43"/>
      <c r="N9" s="44"/>
      <c r="O9" s="45"/>
      <c r="P9" s="46"/>
      <c r="Q9" s="65"/>
      <c r="R9" s="70"/>
    </row>
    <row r="10" spans="1:21" ht="20.100000000000001" customHeight="1" x14ac:dyDescent="0.25">
      <c r="A10" s="77" t="s">
        <v>45</v>
      </c>
      <c r="B10" s="75" t="s">
        <v>49</v>
      </c>
      <c r="C10" s="123">
        <v>1700</v>
      </c>
      <c r="D10" s="124">
        <v>1619</v>
      </c>
      <c r="E10" s="123">
        <f t="shared" si="1"/>
        <v>1700</v>
      </c>
      <c r="F10" s="124">
        <f t="shared" si="4"/>
        <v>1619</v>
      </c>
      <c r="G10" s="113">
        <v>0</v>
      </c>
      <c r="H10" s="114">
        <v>0</v>
      </c>
      <c r="I10" s="115">
        <f>G10/C10</f>
        <v>0</v>
      </c>
      <c r="J10" s="116">
        <f>H10/D10</f>
        <v>0</v>
      </c>
      <c r="K10" s="117"/>
      <c r="L10" s="118"/>
      <c r="M10" s="119"/>
      <c r="N10" s="120"/>
      <c r="O10" s="121"/>
      <c r="P10" s="122"/>
      <c r="Q10" s="72"/>
      <c r="R10" s="70"/>
    </row>
    <row r="11" spans="1:21" ht="20.100000000000001" customHeight="1" x14ac:dyDescent="0.25">
      <c r="A11" s="77" t="s">
        <v>12</v>
      </c>
      <c r="B11" s="75" t="s">
        <v>50</v>
      </c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2000</v>
      </c>
      <c r="L11" s="38">
        <v>1993</v>
      </c>
      <c r="M11" s="43"/>
      <c r="N11" s="44"/>
      <c r="O11" s="45"/>
      <c r="P11" s="46"/>
      <c r="Q11" s="52"/>
      <c r="R11" s="70"/>
    </row>
    <row r="12" spans="1:21" ht="20.100000000000001" customHeight="1" x14ac:dyDescent="0.25">
      <c r="A12" s="77" t="s">
        <v>46</v>
      </c>
      <c r="B12" s="75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2491</v>
      </c>
      <c r="N12" s="51">
        <v>2484</v>
      </c>
      <c r="O12" s="45"/>
      <c r="P12" s="46"/>
      <c r="Q12" s="65"/>
      <c r="R12" s="70"/>
    </row>
    <row r="13" spans="1:21" ht="20.100000000000001" customHeight="1" thickBot="1" x14ac:dyDescent="0.3">
      <c r="A13" s="87" t="s">
        <v>11</v>
      </c>
      <c r="B13" s="88" t="s">
        <v>52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225</v>
      </c>
      <c r="P13" s="56">
        <v>233</v>
      </c>
      <c r="Q13" s="65"/>
      <c r="R13" s="70"/>
    </row>
    <row r="14" spans="1:21" ht="20.100000000000001" customHeight="1" thickBot="1" x14ac:dyDescent="0.3">
      <c r="A14" s="220" t="s">
        <v>27</v>
      </c>
      <c r="B14" s="221"/>
      <c r="C14" s="78">
        <f t="shared" ref="C14:H14" si="5">SUM(C6:C13)</f>
        <v>6250</v>
      </c>
      <c r="D14" s="79">
        <f t="shared" si="5"/>
        <v>6105</v>
      </c>
      <c r="E14" s="78">
        <f t="shared" si="5"/>
        <v>5100</v>
      </c>
      <c r="F14" s="79">
        <f t="shared" si="5"/>
        <v>4911</v>
      </c>
      <c r="G14" s="80">
        <f t="shared" si="5"/>
        <v>1190</v>
      </c>
      <c r="H14" s="81">
        <f t="shared" si="5"/>
        <v>1235</v>
      </c>
      <c r="I14" s="82"/>
      <c r="J14" s="83"/>
      <c r="K14" s="80">
        <f t="shared" ref="K14:P14" si="6">SUM(K6:K13)</f>
        <v>2000</v>
      </c>
      <c r="L14" s="81">
        <f t="shared" si="6"/>
        <v>1993</v>
      </c>
      <c r="M14" s="125">
        <f t="shared" si="6"/>
        <v>2491</v>
      </c>
      <c r="N14" s="84">
        <f t="shared" si="6"/>
        <v>2484</v>
      </c>
      <c r="O14" s="85">
        <f t="shared" si="6"/>
        <v>225</v>
      </c>
      <c r="P14" s="86">
        <f t="shared" si="6"/>
        <v>233</v>
      </c>
      <c r="Q14" s="52"/>
      <c r="R14" s="70"/>
    </row>
    <row r="15" spans="1:21" ht="20.100000000000001" customHeight="1" thickBot="1" x14ac:dyDescent="0.3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00000000000001" customHeight="1" thickBot="1" x14ac:dyDescent="0.3">
      <c r="A16" s="108" t="s">
        <v>28</v>
      </c>
      <c r="B16" s="95"/>
      <c r="C16" s="95"/>
      <c r="D16" s="95"/>
      <c r="F16" s="181" t="s">
        <v>13</v>
      </c>
      <c r="G16" s="182"/>
      <c r="H16" s="155" t="s">
        <v>31</v>
      </c>
      <c r="I16" s="156"/>
      <c r="J16" s="157"/>
      <c r="L16" s="107" t="s">
        <v>33</v>
      </c>
      <c r="M16" s="96"/>
      <c r="N16" s="96"/>
      <c r="O16" s="96"/>
      <c r="P16" s="9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73" t="s">
        <v>27</v>
      </c>
      <c r="B17" s="174"/>
      <c r="C17" s="98" t="s">
        <v>7</v>
      </c>
      <c r="D17" s="99" t="s">
        <v>8</v>
      </c>
      <c r="F17" s="183"/>
      <c r="G17" s="184"/>
      <c r="H17" s="158"/>
      <c r="I17" s="159"/>
      <c r="J17" s="160"/>
      <c r="L17" s="152" t="s">
        <v>36</v>
      </c>
      <c r="M17" s="152"/>
      <c r="N17" s="152"/>
      <c r="O17" s="152"/>
      <c r="P17" s="110">
        <f>IF(R16=TRUE, 1, 0)</f>
        <v>1</v>
      </c>
    </row>
    <row r="18" spans="1:21" ht="18.75" customHeight="1" x14ac:dyDescent="0.25">
      <c r="A18" s="175" t="s">
        <v>30</v>
      </c>
      <c r="B18" s="176"/>
      <c r="C18" s="100">
        <f>G14+K14</f>
        <v>3190</v>
      </c>
      <c r="D18" s="101">
        <f>H14+L14</f>
        <v>3228</v>
      </c>
      <c r="F18" s="224" t="s">
        <v>14</v>
      </c>
      <c r="G18" s="225"/>
      <c r="H18" s="164">
        <v>3.0000000000000001E-3</v>
      </c>
      <c r="I18" s="165"/>
      <c r="J18" s="166"/>
      <c r="L18" s="153"/>
      <c r="M18" s="153"/>
      <c r="N18" s="153"/>
      <c r="O18" s="153"/>
      <c r="P18" s="112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77" t="s">
        <v>29</v>
      </c>
      <c r="B19" s="178"/>
      <c r="C19" s="104">
        <f>M14+O14</f>
        <v>2716</v>
      </c>
      <c r="D19" s="105">
        <f>N14+P14</f>
        <v>2717</v>
      </c>
      <c r="F19" s="226" t="s">
        <v>15</v>
      </c>
      <c r="G19" s="227"/>
      <c r="H19" s="167" t="s">
        <v>53</v>
      </c>
      <c r="I19" s="168"/>
      <c r="J19" s="169"/>
      <c r="L19" s="154" t="s">
        <v>34</v>
      </c>
      <c r="M19" s="154"/>
      <c r="N19" s="154"/>
      <c r="O19" s="154"/>
      <c r="P19" s="111">
        <f>IF(R18=TRUE, 1, 0)</f>
        <v>1</v>
      </c>
    </row>
    <row r="20" spans="1:21" ht="18.75" customHeight="1" thickBot="1" x14ac:dyDescent="0.35">
      <c r="A20" s="179" t="s">
        <v>18</v>
      </c>
      <c r="B20" s="180"/>
      <c r="C20" s="102">
        <f>C18-C19</f>
        <v>474</v>
      </c>
      <c r="D20" s="103">
        <f>D18-D19</f>
        <v>511</v>
      </c>
      <c r="F20" s="185" t="s">
        <v>16</v>
      </c>
      <c r="G20" s="186"/>
      <c r="H20" s="170">
        <v>4.0000000000000001E-3</v>
      </c>
      <c r="I20" s="171"/>
      <c r="J20" s="172"/>
      <c r="L20" s="153"/>
      <c r="M20" s="153"/>
      <c r="N20" s="153"/>
      <c r="O20" s="153"/>
      <c r="P20" s="112"/>
      <c r="R20" s="1" t="b">
        <f>AND(H21&gt;=-0.02, H21&lt;=0.02)</f>
        <v>1</v>
      </c>
    </row>
    <row r="21" spans="1:21" ht="16.5" customHeight="1" thickBot="1" x14ac:dyDescent="0.3">
      <c r="F21" s="240" t="s">
        <v>17</v>
      </c>
      <c r="G21" s="241"/>
      <c r="H21" s="161">
        <f>AVERAGE(H18:J20)</f>
        <v>3.5000000000000001E-3</v>
      </c>
      <c r="I21" s="162"/>
      <c r="J21" s="163"/>
      <c r="L21" s="150" t="s">
        <v>35</v>
      </c>
      <c r="M21" s="150"/>
      <c r="N21" s="150"/>
      <c r="O21" s="150"/>
      <c r="P21" s="106">
        <f>IF(R20=TRUE, 1, 0)</f>
        <v>1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50"/>
      <c r="M22" s="150"/>
      <c r="N22" s="150"/>
      <c r="O22" s="150"/>
      <c r="P22" s="109"/>
    </row>
    <row r="23" spans="1:21" ht="31.95" customHeight="1" thickBot="1" x14ac:dyDescent="0.3">
      <c r="A23" s="108" t="s">
        <v>38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26"/>
      <c r="M23" s="126"/>
      <c r="N23" s="126"/>
      <c r="O23" s="126"/>
      <c r="P23" s="109"/>
    </row>
    <row r="24" spans="1:21" ht="31.95" customHeight="1" thickBot="1" x14ac:dyDescent="0.3">
      <c r="A24" s="173" t="s">
        <v>27</v>
      </c>
      <c r="B24" s="174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26"/>
      <c r="M24" s="126"/>
      <c r="N24" s="126"/>
      <c r="O24" s="126"/>
      <c r="P24" s="109"/>
    </row>
    <row r="25" spans="1:21" ht="16.95" customHeight="1" x14ac:dyDescent="0.25">
      <c r="A25" s="214" t="s">
        <v>39</v>
      </c>
      <c r="B25" s="215"/>
      <c r="C25" s="100">
        <f>G7+K11</f>
        <v>2040</v>
      </c>
      <c r="D25" s="101">
        <f>H7+L11</f>
        <v>2034</v>
      </c>
      <c r="E25" s="52"/>
      <c r="F25" s="52"/>
      <c r="G25" s="52"/>
      <c r="H25" s="52"/>
      <c r="I25" s="52"/>
      <c r="J25" s="52"/>
      <c r="K25" s="52"/>
      <c r="L25" s="126"/>
      <c r="M25" s="126"/>
      <c r="N25" s="126"/>
      <c r="O25" s="126"/>
      <c r="P25" s="109"/>
    </row>
    <row r="26" spans="1:21" ht="18.600000000000001" customHeight="1" thickBot="1" x14ac:dyDescent="0.3">
      <c r="A26" s="216" t="s">
        <v>40</v>
      </c>
      <c r="B26" s="217"/>
      <c r="C26" s="104">
        <f>M12</f>
        <v>2491</v>
      </c>
      <c r="D26" s="105">
        <f>N12</f>
        <v>2484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00000000000001" customHeight="1" thickBot="1" x14ac:dyDescent="0.35">
      <c r="A27" s="218" t="s">
        <v>18</v>
      </c>
      <c r="B27" s="219"/>
      <c r="C27" s="133">
        <f>C25-C26</f>
        <v>-451</v>
      </c>
      <c r="D27" s="134">
        <f>D25-D26</f>
        <v>-450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32" customFormat="1" ht="33" customHeight="1" x14ac:dyDescent="0.3">
      <c r="A28" s="127"/>
      <c r="B28" s="128"/>
      <c r="C28" s="129"/>
      <c r="D28" s="129"/>
      <c r="E28" s="130"/>
      <c r="F28" s="130"/>
      <c r="G28" s="130"/>
      <c r="H28" s="130"/>
      <c r="I28" s="130"/>
      <c r="J28" s="130"/>
      <c r="K28" s="130"/>
      <c r="L28" s="131"/>
      <c r="M28" s="131"/>
      <c r="N28" s="130"/>
      <c r="O28" s="130"/>
    </row>
    <row r="29" spans="1:21" ht="13.2" customHeight="1" thickBot="1" x14ac:dyDescent="0.35">
      <c r="A29" s="135"/>
      <c r="B29" s="136"/>
      <c r="C29" s="137"/>
      <c r="D29" s="137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30"/>
      <c r="Q30" s="71"/>
    </row>
    <row r="31" spans="1:21" ht="20.100000000000001" customHeight="1" x14ac:dyDescent="0.2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3"/>
      <c r="Q31" s="71"/>
    </row>
    <row r="32" spans="1:21" ht="20.100000000000001" customHeight="1" thickBot="1" x14ac:dyDescent="0.3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6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237" t="s">
        <v>19</v>
      </c>
      <c r="B35" s="238"/>
      <c r="C35" s="238"/>
      <c r="D35" s="238"/>
      <c r="E35" s="238"/>
      <c r="F35" s="239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2" customHeight="1" thickBot="1" x14ac:dyDescent="0.3">
      <c r="A36" s="5" t="s">
        <v>6</v>
      </c>
      <c r="B36" s="190" t="s">
        <v>24</v>
      </c>
      <c r="C36" s="191"/>
      <c r="D36" s="192" t="s">
        <v>23</v>
      </c>
      <c r="E36" s="193"/>
      <c r="F36" s="193"/>
      <c r="G36" s="194"/>
      <c r="H36" s="192" t="s">
        <v>20</v>
      </c>
      <c r="I36" s="194"/>
      <c r="J36" s="193" t="s">
        <v>21</v>
      </c>
      <c r="K36" s="193"/>
      <c r="L36" s="203" t="s">
        <v>3</v>
      </c>
      <c r="M36" s="203"/>
      <c r="N36" s="242" t="s">
        <v>4</v>
      </c>
      <c r="O36" s="243"/>
      <c r="P36" s="62" t="s">
        <v>22</v>
      </c>
    </row>
    <row r="37" spans="1:17" ht="18.75" customHeight="1" thickBot="1" x14ac:dyDescent="0.3">
      <c r="A37" s="63" t="s">
        <v>25</v>
      </c>
      <c r="B37" s="188"/>
      <c r="C37" s="189"/>
      <c r="D37" s="195"/>
      <c r="E37" s="196"/>
      <c r="F37" s="196"/>
      <c r="G37" s="197"/>
      <c r="H37" s="195"/>
      <c r="I37" s="197"/>
      <c r="J37" s="201"/>
      <c r="K37" s="202"/>
      <c r="L37" s="199"/>
      <c r="M37" s="200"/>
      <c r="N37" s="244"/>
      <c r="O37" s="245"/>
      <c r="P37" s="61">
        <f t="shared" ref="P37:P45" si="7">L37-N37</f>
        <v>0</v>
      </c>
    </row>
    <row r="38" spans="1:17" ht="18.75" customHeight="1" thickBot="1" x14ac:dyDescent="0.3">
      <c r="A38" s="64" t="s">
        <v>25</v>
      </c>
      <c r="B38" s="187"/>
      <c r="C38" s="187"/>
      <c r="D38" s="142"/>
      <c r="E38" s="143"/>
      <c r="F38" s="143"/>
      <c r="G38" s="144"/>
      <c r="H38" s="142"/>
      <c r="I38" s="144"/>
      <c r="J38" s="222"/>
      <c r="K38" s="223"/>
      <c r="L38" s="199"/>
      <c r="M38" s="200"/>
      <c r="N38" s="244"/>
      <c r="O38" s="245"/>
      <c r="P38" s="61">
        <f t="shared" si="7"/>
        <v>0</v>
      </c>
    </row>
    <row r="39" spans="1:17" ht="19.2" customHeight="1" thickBot="1" x14ac:dyDescent="0.3">
      <c r="A39" s="64" t="s">
        <v>25</v>
      </c>
      <c r="B39" s="140"/>
      <c r="C39" s="141"/>
      <c r="D39" s="142"/>
      <c r="E39" s="143"/>
      <c r="F39" s="143"/>
      <c r="G39" s="144"/>
      <c r="H39" s="142"/>
      <c r="I39" s="144"/>
      <c r="J39" s="142"/>
      <c r="K39" s="198"/>
      <c r="L39" s="145"/>
      <c r="M39" s="146"/>
      <c r="N39" s="138"/>
      <c r="O39" s="139"/>
      <c r="P39" s="61">
        <f t="shared" si="7"/>
        <v>0</v>
      </c>
    </row>
    <row r="40" spans="1:17" ht="19.5" customHeight="1" thickBot="1" x14ac:dyDescent="0.3">
      <c r="A40" s="63" t="s">
        <v>25</v>
      </c>
      <c r="B40" s="147"/>
      <c r="C40" s="148"/>
      <c r="D40" s="140"/>
      <c r="E40" s="149"/>
      <c r="F40" s="149"/>
      <c r="G40" s="141"/>
      <c r="H40" s="140"/>
      <c r="I40" s="141"/>
      <c r="J40" s="140"/>
      <c r="K40" s="141"/>
      <c r="L40" s="145"/>
      <c r="M40" s="146"/>
      <c r="N40" s="138"/>
      <c r="O40" s="139"/>
      <c r="P40" s="61">
        <f t="shared" si="7"/>
        <v>0</v>
      </c>
    </row>
    <row r="41" spans="1:17" ht="19.5" customHeight="1" thickBot="1" x14ac:dyDescent="0.3">
      <c r="A41" s="64" t="s">
        <v>25</v>
      </c>
      <c r="B41" s="140"/>
      <c r="C41" s="141"/>
      <c r="D41" s="142"/>
      <c r="E41" s="143"/>
      <c r="F41" s="143"/>
      <c r="G41" s="144"/>
      <c r="H41" s="142"/>
      <c r="I41" s="144"/>
      <c r="J41" s="142"/>
      <c r="K41" s="144"/>
      <c r="L41" s="145"/>
      <c r="M41" s="146"/>
      <c r="N41" s="138"/>
      <c r="O41" s="139"/>
      <c r="P41" s="61">
        <f t="shared" si="7"/>
        <v>0</v>
      </c>
    </row>
    <row r="42" spans="1:17" ht="19.5" customHeight="1" thickBot="1" x14ac:dyDescent="0.3">
      <c r="A42" s="64" t="s">
        <v>25</v>
      </c>
      <c r="B42" s="140"/>
      <c r="C42" s="141"/>
      <c r="D42" s="142"/>
      <c r="E42" s="143"/>
      <c r="F42" s="143"/>
      <c r="G42" s="144"/>
      <c r="H42" s="142"/>
      <c r="I42" s="144"/>
      <c r="J42" s="142"/>
      <c r="K42" s="144"/>
      <c r="L42" s="145"/>
      <c r="M42" s="146"/>
      <c r="N42" s="138"/>
      <c r="O42" s="139"/>
      <c r="P42" s="61">
        <f t="shared" si="7"/>
        <v>0</v>
      </c>
    </row>
    <row r="43" spans="1:17" ht="19.5" customHeight="1" thickBot="1" x14ac:dyDescent="0.3">
      <c r="A43" s="63" t="s">
        <v>25</v>
      </c>
      <c r="B43" s="147"/>
      <c r="C43" s="148"/>
      <c r="D43" s="140"/>
      <c r="E43" s="149"/>
      <c r="F43" s="149"/>
      <c r="G43" s="141"/>
      <c r="H43" s="140"/>
      <c r="I43" s="141"/>
      <c r="J43" s="140"/>
      <c r="K43" s="141"/>
      <c r="L43" s="145"/>
      <c r="M43" s="146"/>
      <c r="N43" s="138"/>
      <c r="O43" s="139"/>
      <c r="P43" s="61">
        <f t="shared" si="7"/>
        <v>0</v>
      </c>
    </row>
    <row r="44" spans="1:17" ht="19.5" customHeight="1" thickBot="1" x14ac:dyDescent="0.3">
      <c r="A44" s="64" t="s">
        <v>25</v>
      </c>
      <c r="B44" s="140"/>
      <c r="C44" s="141"/>
      <c r="D44" s="142"/>
      <c r="E44" s="143"/>
      <c r="F44" s="143"/>
      <c r="G44" s="144"/>
      <c r="H44" s="142"/>
      <c r="I44" s="144"/>
      <c r="J44" s="142"/>
      <c r="K44" s="144"/>
      <c r="L44" s="145"/>
      <c r="M44" s="146"/>
      <c r="N44" s="138"/>
      <c r="O44" s="139"/>
      <c r="P44" s="61">
        <f t="shared" si="7"/>
        <v>0</v>
      </c>
    </row>
    <row r="45" spans="1:17" ht="18.75" customHeight="1" x14ac:dyDescent="0.25">
      <c r="A45" s="64" t="s">
        <v>25</v>
      </c>
      <c r="B45" s="140"/>
      <c r="C45" s="141"/>
      <c r="D45" s="142"/>
      <c r="E45" s="143"/>
      <c r="F45" s="143"/>
      <c r="G45" s="144"/>
      <c r="H45" s="142"/>
      <c r="I45" s="144"/>
      <c r="J45" s="142"/>
      <c r="K45" s="144"/>
      <c r="L45" s="145"/>
      <c r="M45" s="146"/>
      <c r="N45" s="138"/>
      <c r="O45" s="139"/>
      <c r="P45" s="61">
        <f t="shared" si="7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92"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L38:M38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C3A60C8-F867-411B-8181-0A3CD310F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2023-04-18T13:09:19Z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