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F8DE5E21-6EB0-3744-9841-A443CAD141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/>
  <c r="P37" i="1"/>
  <c r="P38" i="1"/>
  <c r="P39" i="1"/>
  <c r="P40" i="1"/>
  <c r="P41" i="1"/>
  <c r="P15" i="1"/>
  <c r="O15" i="1"/>
  <c r="N15" i="1"/>
  <c r="M15" i="1"/>
  <c r="L15" i="1"/>
  <c r="K15" i="1"/>
  <c r="H15" i="1"/>
  <c r="G15" i="1"/>
  <c r="D15" i="1"/>
  <c r="C15" i="1"/>
  <c r="H22" i="1"/>
  <c r="P35" i="1"/>
  <c r="P34" i="1"/>
  <c r="P33" i="1"/>
  <c r="T19" i="1"/>
  <c r="R21" i="1"/>
  <c r="P22" i="1"/>
  <c r="D20" i="1"/>
  <c r="C20" i="1"/>
  <c r="D19" i="1"/>
  <c r="C19" i="1"/>
  <c r="C21" i="1"/>
  <c r="T17" i="1"/>
  <c r="D21" i="1"/>
  <c r="U19" i="1"/>
  <c r="R19" i="1"/>
  <c r="J7" i="1"/>
  <c r="J6" i="1"/>
  <c r="I7" i="1"/>
  <c r="I6" i="1"/>
  <c r="U17" i="1"/>
  <c r="R17" i="1"/>
  <c r="P18" i="1"/>
  <c r="P20" i="1"/>
  <c r="F7" i="1"/>
  <c r="E7" i="1"/>
  <c r="F6" i="1"/>
  <c r="E6" i="1"/>
  <c r="E15" i="1"/>
  <c r="F15" i="1"/>
</calcChain>
</file>

<file path=xl/sharedStrings.xml><?xml version="1.0" encoding="utf-8"?>
<sst xmlns="http://schemas.openxmlformats.org/spreadsheetml/2006/main" count="81" uniqueCount="54">
  <si>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</si>
  <si>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</si>
  <si>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</si>
  <si>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</si>
  <si>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</si>
  <si>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</si>
  <si>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</si>
  <si>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</si>
  <si>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</si>
  <si>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</si>
  <si>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</si>
  <si>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</si>
  <si>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</si>
  <si>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</si>
  <si>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</si>
  <si>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</si>
  <si>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</si>
  <si>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</si>
  <si>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</si>
  <si>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</si>
  <si>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</si>
  <si>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</si>
  <si>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</si>
  <si>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</si>
  <si>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</si>
  <si>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</si>
  <si>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</si>
  <si>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</si>
  <si>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</si>
  <si>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</si>
  <si>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</si>
  <si>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</si>
  <si>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</si>
  <si>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</si>
  <si>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</si>
  <si>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</si>
  <si>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</si>
  <si>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</si>
  <si>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</si>
  <si>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</si>
  <si>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</si>
  <si>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</si>
  <si>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</si>
  <si>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</si>
  <si>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SOUTH KITCHEN</t>
  </si>
  <si>
    <t>WEST KITCHEN</t>
  </si>
  <si>
    <t>HOOD</t>
  </si>
  <si>
    <t>KEF-1</t>
  </si>
  <si>
    <t>KEF-2</t>
  </si>
  <si>
    <t>KEF-3</t>
  </si>
  <si>
    <t>GRIDDLE</t>
  </si>
  <si>
    <t>FRYER</t>
  </si>
  <si>
    <t>DISHES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</si>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</sst>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6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17826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4" zoomScale="80" zoomScaleNormal="55" zoomScaleSheetLayoutView="80" workbookViewId="0">
      <selection activeCell="Q26" sqref="Q26"/>
    </sheetView>
  </sheetViews>
  <sheetFormatPr defaultColWidth="9.16796875" defaultRowHeight="12.75" x14ac:dyDescent="0.15"/>
  <cols>
    <col min="1" max="1" width="10.515625" style="1" customWidth="1"/>
    <col min="2" max="2" width="14.29296875" style="1" bestFit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9.75" customHeight="1" thickBot="1" x14ac:dyDescent="0.25">
      <c r="A3" s="87"/>
    </row>
    <row r="4" spans="1:18" ht="20.100000000000001" customHeight="1" thickBot="1" x14ac:dyDescent="0.2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4"/>
    </row>
    <row r="5" spans="1:18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15">
      <c r="A6" s="74" t="s">
        <v>13</v>
      </c>
      <c r="B6" s="72" t="s">
        <v>43</v>
      </c>
      <c r="C6" s="23">
        <v>3000</v>
      </c>
      <c r="D6" s="24"/>
      <c r="E6" s="23">
        <f t="shared" ref="E6:F7" si="0">C6-G6</f>
        <v>2400</v>
      </c>
      <c r="F6" s="24">
        <f t="shared" si="0"/>
        <v>0</v>
      </c>
      <c r="G6" s="25">
        <v>600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15">
      <c r="A7" s="75" t="s">
        <v>14</v>
      </c>
      <c r="B7" s="73" t="s">
        <v>45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15">
      <c r="A8" s="75" t="s">
        <v>15</v>
      </c>
      <c r="B8" s="73" t="s">
        <v>44</v>
      </c>
      <c r="C8" s="35">
        <v>2550</v>
      </c>
      <c r="D8" s="36">
        <v>2538</v>
      </c>
      <c r="E8" s="35">
        <f t="shared" ref="E8" si="2">C8-G8</f>
        <v>2040</v>
      </c>
      <c r="F8" s="36">
        <f t="shared" ref="F8" si="3">D8-H8</f>
        <v>1994</v>
      </c>
      <c r="G8" s="37">
        <v>510</v>
      </c>
      <c r="H8" s="38">
        <v>544</v>
      </c>
      <c r="I8" s="39">
        <f t="shared" ref="I8" si="4">G8/C8</f>
        <v>0.2</v>
      </c>
      <c r="J8" s="40">
        <f t="shared" ref="J8" si="5">H8/D8</f>
        <v>0.21434200157604413</v>
      </c>
      <c r="K8" s="41"/>
      <c r="L8" s="42"/>
      <c r="M8" s="43"/>
      <c r="N8" s="44"/>
      <c r="O8" s="45"/>
      <c r="P8" s="46"/>
      <c r="Q8" s="63"/>
      <c r="R8" s="68"/>
    </row>
    <row r="9" spans="1:18" ht="20.100000000000001" customHeight="1" x14ac:dyDescent="0.15">
      <c r="A9" s="75" t="s">
        <v>16</v>
      </c>
      <c r="B9" s="73" t="s">
        <v>46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1900</v>
      </c>
      <c r="L9" s="38">
        <v>1912</v>
      </c>
      <c r="M9" s="43"/>
      <c r="N9" s="44"/>
      <c r="O9" s="45"/>
      <c r="P9" s="46"/>
      <c r="Q9" s="54"/>
      <c r="R9" s="68"/>
    </row>
    <row r="10" spans="1:18" ht="20.100000000000001" customHeight="1" x14ac:dyDescent="0.15">
      <c r="A10" s="75" t="s">
        <v>47</v>
      </c>
      <c r="B10" s="73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1600</v>
      </c>
      <c r="N10" s="51">
        <v>1571</v>
      </c>
      <c r="O10" s="45"/>
      <c r="P10" s="46"/>
      <c r="Q10" s="63"/>
      <c r="R10" s="68"/>
    </row>
    <row r="11" spans="1:18" ht="20.100000000000001" customHeight="1" x14ac:dyDescent="0.15">
      <c r="A11" s="75" t="s">
        <v>48</v>
      </c>
      <c r="B11" s="104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775</v>
      </c>
      <c r="N11" s="51">
        <v>777</v>
      </c>
      <c r="O11" s="45"/>
      <c r="P11" s="46"/>
      <c r="Q11" s="63"/>
      <c r="R11" s="68"/>
    </row>
    <row r="12" spans="1:18" ht="20.100000000000001" customHeight="1" x14ac:dyDescent="0.15">
      <c r="A12" s="75" t="s">
        <v>49</v>
      </c>
      <c r="B12" s="73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525</v>
      </c>
      <c r="N12" s="51">
        <v>544</v>
      </c>
      <c r="O12" s="45"/>
      <c r="P12" s="46"/>
      <c r="Q12" s="63"/>
      <c r="R12" s="68"/>
    </row>
    <row r="13" spans="1:18" ht="20.100000000000001" customHeight="1" x14ac:dyDescent="0.15">
      <c r="A13" s="75" t="s">
        <v>18</v>
      </c>
      <c r="B13" s="73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170</v>
      </c>
      <c r="P13" s="53">
        <v>177</v>
      </c>
      <c r="Q13" s="63"/>
      <c r="R13" s="68"/>
    </row>
    <row r="14" spans="1:18" ht="20.100000000000001" customHeight="1" thickBot="1" x14ac:dyDescent="0.2">
      <c r="A14" s="75" t="s">
        <v>19</v>
      </c>
      <c r="B14" s="73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2">
        <v>170</v>
      </c>
      <c r="P14" s="53">
        <v>164</v>
      </c>
      <c r="Q14" s="63"/>
      <c r="R14" s="68"/>
    </row>
    <row r="15" spans="1:18" ht="20.100000000000001" customHeight="1" thickBot="1" x14ac:dyDescent="0.2">
      <c r="A15" s="105" t="s">
        <v>20</v>
      </c>
      <c r="B15" s="106"/>
      <c r="C15" s="76">
        <f>SUM(C6:C14)</f>
        <v>8550</v>
      </c>
      <c r="D15" s="77">
        <f>SUM(D6:D14)</f>
        <v>2538</v>
      </c>
      <c r="E15" s="76">
        <f>SUM(E6:E14)</f>
        <v>6840</v>
      </c>
      <c r="F15" s="77">
        <f>SUM(F6:F14)</f>
        <v>1994</v>
      </c>
      <c r="G15" s="78">
        <f>SUM(G6:G14)</f>
        <v>1710</v>
      </c>
      <c r="H15" s="79">
        <f>SUM(H6:H14)</f>
        <v>544</v>
      </c>
      <c r="I15" s="80"/>
      <c r="J15" s="81"/>
      <c r="K15" s="78">
        <f>SUM(K6:K14)</f>
        <v>1900</v>
      </c>
      <c r="L15" s="79">
        <f>SUM(L6:L14)</f>
        <v>1912</v>
      </c>
      <c r="M15" s="103">
        <f>SUM(M6:M14)</f>
        <v>2900</v>
      </c>
      <c r="N15" s="82">
        <f>SUM(N6:N14)</f>
        <v>2892</v>
      </c>
      <c r="O15" s="83">
        <f>SUM(O6:O14)</f>
        <v>340</v>
      </c>
      <c r="P15" s="84">
        <f>SUM(P6:P14)</f>
        <v>341</v>
      </c>
      <c r="Q15" s="54"/>
      <c r="R15" s="68"/>
    </row>
    <row r="16" spans="1:18" ht="20.100000000000001" customHeight="1" thickBot="1" x14ac:dyDescent="0.2">
      <c r="A16" s="65"/>
      <c r="B16" s="55"/>
      <c r="C16" s="55"/>
      <c r="D16" s="55"/>
      <c r="E16" s="55"/>
      <c r="F16" s="66"/>
      <c r="G16" s="66"/>
      <c r="H16" s="71"/>
      <c r="I16" s="71"/>
      <c r="J16" s="66"/>
      <c r="K16" s="66"/>
      <c r="L16" s="67"/>
      <c r="M16" s="67"/>
      <c r="N16" s="67"/>
      <c r="O16" s="67"/>
      <c r="P16" s="54"/>
      <c r="Q16" s="68"/>
    </row>
    <row r="17" spans="1:21" ht="20.100000000000001" customHeight="1" thickBot="1" x14ac:dyDescent="0.2">
      <c r="A17" s="98" t="s">
        <v>21</v>
      </c>
      <c r="B17" s="85"/>
      <c r="C17" s="85"/>
      <c r="D17" s="85"/>
      <c r="F17" s="198" t="s">
        <v>22</v>
      </c>
      <c r="G17" s="199"/>
      <c r="H17" s="172" t="s">
        <v>23</v>
      </c>
      <c r="I17" s="173"/>
      <c r="J17" s="174"/>
      <c r="L17" s="97" t="s">
        <v>24</v>
      </c>
      <c r="M17" s="86"/>
      <c r="N17" s="86"/>
      <c r="O17" s="86"/>
      <c r="P17" s="86"/>
      <c r="R17" s="1" t="b">
        <f>T17=U17</f>
        <v>0</v>
      </c>
      <c r="T17" s="1" t="b">
        <f>C21&lt;0</f>
        <v>0</v>
      </c>
      <c r="U17" s="1" t="b">
        <f>D21&lt;0</f>
        <v>1</v>
      </c>
    </row>
    <row r="18" spans="1:21" ht="18.75" customHeight="1" thickBot="1" x14ac:dyDescent="0.2">
      <c r="A18" s="190" t="s">
        <v>20</v>
      </c>
      <c r="B18" s="191"/>
      <c r="C18" s="88" t="s">
        <v>11</v>
      </c>
      <c r="D18" s="89" t="s">
        <v>12</v>
      </c>
      <c r="F18" s="200"/>
      <c r="G18" s="201"/>
      <c r="H18" s="175"/>
      <c r="I18" s="176"/>
      <c r="J18" s="177"/>
      <c r="L18" s="169" t="s">
        <v>25</v>
      </c>
      <c r="M18" s="169"/>
      <c r="N18" s="169"/>
      <c r="O18" s="169"/>
      <c r="P18" s="100">
        <f>IF(R17=TRUE, 1, 0)</f>
        <v>0</v>
      </c>
    </row>
    <row r="19" spans="1:21" ht="18.75" customHeight="1" x14ac:dyDescent="0.15">
      <c r="A19" s="192" t="s">
        <v>26</v>
      </c>
      <c r="B19" s="193"/>
      <c r="C19" s="90">
        <f>G15+K15</f>
        <v>3610</v>
      </c>
      <c r="D19" s="91">
        <f>H15+L15</f>
        <v>2456</v>
      </c>
      <c r="F19" s="121" t="s">
        <v>27</v>
      </c>
      <c r="G19" s="122"/>
      <c r="H19" s="181">
        <v>7.4000000000000003E-3</v>
      </c>
      <c r="I19" s="182"/>
      <c r="J19" s="183"/>
      <c r="L19" s="170"/>
      <c r="M19" s="170"/>
      <c r="N19" s="170"/>
      <c r="O19" s="170"/>
      <c r="P19" s="102"/>
      <c r="R19" s="1" t="b">
        <f>T19=U19</f>
        <v>0</v>
      </c>
      <c r="T19" s="1" t="b">
        <f>H22&lt;0</f>
        <v>0</v>
      </c>
      <c r="U19" s="1" t="b">
        <f>D21&lt;0</f>
        <v>1</v>
      </c>
    </row>
    <row r="20" spans="1:21" ht="18.75" customHeight="1" thickBot="1" x14ac:dyDescent="0.2">
      <c r="A20" s="194" t="s">
        <v>28</v>
      </c>
      <c r="B20" s="195"/>
      <c r="C20" s="94">
        <f>M15+O15</f>
        <v>3240</v>
      </c>
      <c r="D20" s="95">
        <f>N15+P15</f>
        <v>3233</v>
      </c>
      <c r="F20" s="123" t="s">
        <v>29</v>
      </c>
      <c r="G20" s="124"/>
      <c r="H20" s="184">
        <v>-2.0999999999999999E-3</v>
      </c>
      <c r="I20" s="185"/>
      <c r="J20" s="186"/>
      <c r="L20" s="171" t="s">
        <v>30</v>
      </c>
      <c r="M20" s="171"/>
      <c r="N20" s="171"/>
      <c r="O20" s="171"/>
      <c r="P20" s="101">
        <f>IF(R19=TRUE, 1, 0)</f>
        <v>0</v>
      </c>
    </row>
    <row r="21" spans="1:21" ht="18.75" customHeight="1" thickBot="1" x14ac:dyDescent="0.2">
      <c r="A21" s="196" t="s">
        <v>31</v>
      </c>
      <c r="B21" s="197"/>
      <c r="C21" s="92">
        <f>C19-C20</f>
        <v>370</v>
      </c>
      <c r="D21" s="93">
        <f>D19-D20</f>
        <v>-777</v>
      </c>
      <c r="F21" s="202" t="s">
        <v>32</v>
      </c>
      <c r="G21" s="203"/>
      <c r="H21" s="187">
        <v>7.7000000000000002E-3</v>
      </c>
      <c r="I21" s="188"/>
      <c r="J21" s="189"/>
      <c r="L21" s="170"/>
      <c r="M21" s="170"/>
      <c r="N21" s="170"/>
      <c r="O21" s="170"/>
      <c r="P21" s="102"/>
      <c r="R21" s="1" t="b">
        <f>AND(H22&gt;=-0.02, H22&lt;=0.02)</f>
        <v>1</v>
      </c>
    </row>
    <row r="22" spans="1:21" ht="16.5" customHeight="1" thickBot="1" x14ac:dyDescent="0.2">
      <c r="F22" s="137" t="s">
        <v>33</v>
      </c>
      <c r="G22" s="138"/>
      <c r="H22" s="178">
        <f>AVERAGE(H19:J21)</f>
        <v>4.333333333333334E-3</v>
      </c>
      <c r="I22" s="179"/>
      <c r="J22" s="180"/>
      <c r="L22" s="167" t="s">
        <v>34</v>
      </c>
      <c r="M22" s="167"/>
      <c r="N22" s="167"/>
      <c r="O22" s="167"/>
      <c r="P22" s="96">
        <f>IF(R21=TRUE, 1, 0)</f>
        <v>1</v>
      </c>
    </row>
    <row r="23" spans="1:21" ht="13.7" customHeight="1" x14ac:dyDescent="0.1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167"/>
      <c r="M23" s="167"/>
      <c r="N23" s="167"/>
      <c r="O23" s="167"/>
      <c r="P23" s="99"/>
    </row>
    <row r="24" spans="1:21" ht="13.7" customHeight="1" x14ac:dyDescent="0.1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21" ht="13.5" customHeight="1" thickBot="1" x14ac:dyDescent="0.2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15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  <c r="Q26" s="69"/>
    </row>
    <row r="27" spans="1:21" ht="20.100000000000001" customHeight="1" x14ac:dyDescent="0.15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30"/>
      <c r="Q27" s="69"/>
    </row>
    <row r="28" spans="1:21" ht="20.100000000000001" customHeight="1" thickBot="1" x14ac:dyDescent="0.2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3"/>
    </row>
    <row r="29" spans="1:21" ht="20.10000000000000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">
      <c r="A31" s="134" t="s">
        <v>36</v>
      </c>
      <c r="B31" s="135"/>
      <c r="C31" s="135"/>
      <c r="D31" s="135"/>
      <c r="E31" s="135"/>
      <c r="F31" s="136"/>
      <c r="G31" s="55"/>
      <c r="H31" s="55"/>
      <c r="I31" s="55"/>
      <c r="J31" s="55"/>
      <c r="K31" s="55"/>
      <c r="L31" s="55"/>
      <c r="M31" s="55"/>
      <c r="N31" s="55"/>
      <c r="O31" s="55"/>
      <c r="P31" s="54"/>
      <c r="Q31" s="56"/>
    </row>
    <row r="32" spans="1:21" ht="19.149999999999999" customHeight="1" thickBot="1" x14ac:dyDescent="0.2">
      <c r="A32" s="5" t="s">
        <v>9</v>
      </c>
      <c r="B32" s="160" t="s">
        <v>37</v>
      </c>
      <c r="C32" s="161"/>
      <c r="D32" s="115" t="s">
        <v>38</v>
      </c>
      <c r="E32" s="117"/>
      <c r="F32" s="117"/>
      <c r="G32" s="116"/>
      <c r="H32" s="115" t="s">
        <v>39</v>
      </c>
      <c r="I32" s="116"/>
      <c r="J32" s="117" t="s">
        <v>40</v>
      </c>
      <c r="K32" s="117"/>
      <c r="L32" s="118" t="s">
        <v>6</v>
      </c>
      <c r="M32" s="118"/>
      <c r="N32" s="111" t="s">
        <v>7</v>
      </c>
      <c r="O32" s="112"/>
      <c r="P32" s="60" t="s">
        <v>41</v>
      </c>
    </row>
    <row r="33" spans="1:16" ht="18.75" customHeight="1" thickBot="1" x14ac:dyDescent="0.2">
      <c r="A33" s="61" t="s">
        <v>42</v>
      </c>
      <c r="B33" s="158"/>
      <c r="C33" s="159"/>
      <c r="D33" s="150"/>
      <c r="E33" s="164"/>
      <c r="F33" s="164"/>
      <c r="G33" s="151"/>
      <c r="H33" s="150"/>
      <c r="I33" s="151"/>
      <c r="J33" s="152"/>
      <c r="K33" s="153"/>
      <c r="L33" s="109"/>
      <c r="M33" s="110"/>
      <c r="N33" s="113"/>
      <c r="O33" s="114"/>
      <c r="P33" s="59">
        <f t="shared" ref="P33:P41" si="6">L33-N33</f>
        <v>0</v>
      </c>
    </row>
    <row r="34" spans="1:16" ht="18.75" customHeight="1" thickBot="1" x14ac:dyDescent="0.2">
      <c r="A34" s="62" t="s">
        <v>42</v>
      </c>
      <c r="B34" s="157"/>
      <c r="C34" s="157"/>
      <c r="D34" s="119"/>
      <c r="E34" s="156"/>
      <c r="F34" s="156"/>
      <c r="G34" s="120"/>
      <c r="H34" s="119"/>
      <c r="I34" s="120"/>
      <c r="J34" s="107"/>
      <c r="K34" s="108"/>
      <c r="L34" s="109"/>
      <c r="M34" s="110"/>
      <c r="N34" s="113"/>
      <c r="O34" s="114"/>
      <c r="P34" s="59">
        <f t="shared" si="6"/>
        <v>0</v>
      </c>
    </row>
    <row r="35" spans="1:16" ht="19.149999999999999" customHeight="1" thickBot="1" x14ac:dyDescent="0.2">
      <c r="A35" s="62" t="s">
        <v>42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49"/>
      <c r="L35" s="154"/>
      <c r="M35" s="155"/>
      <c r="N35" s="165"/>
      <c r="O35" s="166"/>
      <c r="P35" s="59">
        <f t="shared" si="6"/>
        <v>0</v>
      </c>
    </row>
    <row r="36" spans="1:16" ht="19.5" customHeight="1" thickBot="1" x14ac:dyDescent="0.2">
      <c r="A36" s="61" t="s">
        <v>42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59">
        <f t="shared" si="6"/>
        <v>0</v>
      </c>
    </row>
    <row r="37" spans="1:16" ht="19.5" customHeight="1" thickBot="1" x14ac:dyDescent="0.2">
      <c r="A37" s="62" t="s">
        <v>42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9">
        <f t="shared" si="6"/>
        <v>0</v>
      </c>
    </row>
    <row r="38" spans="1:16" ht="19.5" customHeight="1" thickBot="1" x14ac:dyDescent="0.2">
      <c r="A38" s="62" t="s">
        <v>42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9">
        <f t="shared" si="6"/>
        <v>0</v>
      </c>
    </row>
    <row r="39" spans="1:16" ht="19.5" customHeight="1" thickBot="1" x14ac:dyDescent="0.2">
      <c r="A39" s="61" t="s">
        <v>42</v>
      </c>
      <c r="B39" s="204"/>
      <c r="C39" s="205"/>
      <c r="D39" s="162"/>
      <c r="E39" s="206"/>
      <c r="F39" s="206"/>
      <c r="G39" s="163"/>
      <c r="H39" s="162"/>
      <c r="I39" s="163"/>
      <c r="J39" s="162"/>
      <c r="K39" s="163"/>
      <c r="L39" s="154"/>
      <c r="M39" s="155"/>
      <c r="N39" s="165"/>
      <c r="O39" s="166"/>
      <c r="P39" s="59">
        <f t="shared" si="6"/>
        <v>0</v>
      </c>
    </row>
    <row r="40" spans="1:16" ht="19.5" customHeight="1" thickBot="1" x14ac:dyDescent="0.2">
      <c r="A40" s="62" t="s">
        <v>42</v>
      </c>
      <c r="B40" s="162"/>
      <c r="C40" s="163"/>
      <c r="D40" s="119"/>
      <c r="E40" s="156"/>
      <c r="F40" s="156"/>
      <c r="G40" s="120"/>
      <c r="H40" s="119"/>
      <c r="I40" s="120"/>
      <c r="J40" s="119"/>
      <c r="K40" s="120"/>
      <c r="L40" s="154"/>
      <c r="M40" s="155"/>
      <c r="N40" s="165"/>
      <c r="O40" s="166"/>
      <c r="P40" s="59">
        <f t="shared" si="6"/>
        <v>0</v>
      </c>
    </row>
    <row r="41" spans="1:16" ht="18.75" customHeight="1" x14ac:dyDescent="0.15">
      <c r="A41" s="62" t="s">
        <v>42</v>
      </c>
      <c r="B41" s="162"/>
      <c r="C41" s="163"/>
      <c r="D41" s="119"/>
      <c r="E41" s="156"/>
      <c r="F41" s="156"/>
      <c r="G41" s="120"/>
      <c r="H41" s="119"/>
      <c r="I41" s="120"/>
      <c r="J41" s="119"/>
      <c r="K41" s="120"/>
      <c r="L41" s="154"/>
      <c r="M41" s="155"/>
      <c r="N41" s="165"/>
      <c r="O41" s="166"/>
      <c r="P41" s="59">
        <f t="shared" si="6"/>
        <v>0</v>
      </c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D57C02-44D1-4FDF-ACF5-0AC80291A88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2023-10-30T20:56:27Z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