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\Downloads\"/>
    </mc:Choice>
  </mc:AlternateContent>
  <xr:revisionPtr revIDLastSave="0" documentId="8_{2A18210F-5FDA-43F4-9693-ACD7123EEF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<sst xmlns="http://schemas.openxmlformats.org/spreadsheetml/2006/main" count="73" uniqueCount="46">
  <si>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</si>
  <si>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</si>
  <si>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</si>
  <si>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</si>
  <si>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</si>
  <si>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</si>
  <si>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</si>
  <si>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</si>
  <si>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</si>
  <si>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</si>
  <si>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</si>
  <si>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</si>
  <si>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</si>
  <si>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</si>
  <si>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</si>
  <si>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</si>
  <si>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</si>
  <si>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</si>
  <si>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</si>
  <si>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</si>
  <si>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</si>
  <si>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</si>
  <si>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</si>
  <si>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</si>
  <si>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</si>
  <si>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</si>
  <si>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</si>
  <si>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</si>
  <si>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</si>
  <si>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</si>
  <si>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</si>
  <si>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</si>
  <si>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</si>
  <si>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</si>
  <si>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</si>
  <si>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</si>
  <si>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</si>
  <si>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</si>
  <si>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</si>
  <si>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</si>
  <si>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RR-EF</t>
  </si>
  <si>
    <t>DINING</t>
  </si>
  <si>
    <t>KITCHEN</t>
  </si>
  <si>
    <t xml:space="preserve">HOOD </t>
  </si>
  <si>
    <t>KEF1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</si>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</sst>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H15" sqref="H15:J15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8" t="s">
        <v>34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5</v>
      </c>
      <c r="C4" s="141" t="s">
        <v>0</v>
      </c>
      <c r="D4" s="142"/>
      <c r="E4" s="116" t="s">
        <v>1</v>
      </c>
      <c r="F4" s="115"/>
      <c r="G4" s="147" t="s">
        <v>2</v>
      </c>
      <c r="H4" s="148"/>
      <c r="I4" s="139" t="s">
        <v>28</v>
      </c>
      <c r="J4" s="140"/>
      <c r="K4" s="145" t="s">
        <v>3</v>
      </c>
      <c r="L4" s="146"/>
      <c r="M4" s="143" t="s">
        <v>4</v>
      </c>
      <c r="N4" s="144"/>
      <c r="O4" s="143" t="s">
        <v>39</v>
      </c>
      <c r="P4" s="144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26</v>
      </c>
      <c r="B6" s="73" t="s">
        <v>41</v>
      </c>
      <c r="C6" s="23">
        <v>4000</v>
      </c>
      <c r="D6" s="24">
        <v>3735</v>
      </c>
      <c r="E6" s="23">
        <f t="shared" ref="E6:F7" si="0">C6-G6</f>
        <v>3200</v>
      </c>
      <c r="F6" s="24">
        <f t="shared" si="0"/>
        <v>3001</v>
      </c>
      <c r="G6" s="25">
        <v>800</v>
      </c>
      <c r="H6" s="26">
        <v>734</v>
      </c>
      <c r="I6" s="27">
        <f>G6/C6</f>
        <v>0.2</v>
      </c>
      <c r="J6" s="28">
        <f>H6/D6</f>
        <v>0.19651941097724229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27</v>
      </c>
      <c r="B7" s="74" t="s">
        <v>42</v>
      </c>
      <c r="C7" s="35">
        <v>4000</v>
      </c>
      <c r="D7" s="36">
        <v>3851</v>
      </c>
      <c r="E7" s="35">
        <f t="shared" si="0"/>
        <v>3400</v>
      </c>
      <c r="F7" s="36">
        <f t="shared" si="0"/>
        <v>3326</v>
      </c>
      <c r="G7" s="37">
        <v>600</v>
      </c>
      <c r="H7" s="38">
        <v>525</v>
      </c>
      <c r="I7" s="39">
        <f t="shared" ref="I7:J7" si="1">G7/C7</f>
        <v>0.15</v>
      </c>
      <c r="J7" s="40">
        <f t="shared" si="1"/>
        <v>0.13632822643469228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11</v>
      </c>
      <c r="B8" s="74" t="s">
        <v>43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2400</v>
      </c>
      <c r="L8" s="38">
        <v>2409</v>
      </c>
      <c r="M8" s="43"/>
      <c r="N8" s="44"/>
      <c r="O8" s="45"/>
      <c r="P8" s="46"/>
      <c r="Q8" s="55"/>
      <c r="R8" s="69"/>
    </row>
    <row r="9" spans="1:21" ht="20.100000000000001" customHeight="1" x14ac:dyDescent="0.2">
      <c r="A9" s="76" t="s">
        <v>44</v>
      </c>
      <c r="B9" s="74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3600</v>
      </c>
      <c r="N9" s="51">
        <v>3278</v>
      </c>
      <c r="O9" s="45"/>
      <c r="P9" s="46"/>
      <c r="Q9" s="64"/>
      <c r="R9" s="69"/>
    </row>
    <row r="10" spans="1:21" ht="20.100000000000001" customHeight="1" thickBot="1" x14ac:dyDescent="0.25">
      <c r="A10" s="76" t="s">
        <v>40</v>
      </c>
      <c r="B10" s="74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136</v>
      </c>
      <c r="Q10" s="64"/>
      <c r="R10" s="69"/>
    </row>
    <row r="11" spans="1:21" ht="20.100000000000001" customHeight="1" thickBot="1" x14ac:dyDescent="0.25">
      <c r="A11" s="105" t="s">
        <v>29</v>
      </c>
      <c r="B11" s="106"/>
      <c r="C11" s="77">
        <f>SUM(C6:C10)</f>
        <v>8000</v>
      </c>
      <c r="D11" s="78">
        <f>SUM(D6:D10)</f>
        <v>7586</v>
      </c>
      <c r="E11" s="77">
        <f>SUM(E6:E10)</f>
        <v>6600</v>
      </c>
      <c r="F11" s="78">
        <f>SUM(F6:F10)</f>
        <v>6327</v>
      </c>
      <c r="G11" s="79">
        <f>SUM(G6:G10)</f>
        <v>1400</v>
      </c>
      <c r="H11" s="80">
        <f>SUM(H6:H10)</f>
        <v>1259</v>
      </c>
      <c r="I11" s="81"/>
      <c r="J11" s="82"/>
      <c r="K11" s="79">
        <f>SUM(K6:K10)</f>
        <v>2400</v>
      </c>
      <c r="L11" s="80">
        <f>SUM(L6:L10)</f>
        <v>2409</v>
      </c>
      <c r="M11" s="104">
        <f>SUM(M6:M10)</f>
        <v>3600</v>
      </c>
      <c r="N11" s="83">
        <f>SUM(N6:N10)</f>
        <v>3278</v>
      </c>
      <c r="O11" s="84">
        <f>SUM(O6:O10)</f>
        <v>150</v>
      </c>
      <c r="P11" s="85">
        <f>SUM(P6:P10)</f>
        <v>136</v>
      </c>
      <c r="Q11" s="55"/>
      <c r="R11" s="69"/>
    </row>
    <row r="12" spans="1:21" ht="20.100000000000001" customHeight="1" thickBot="1" x14ac:dyDescent="0.25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25">
      <c r="A13" s="99" t="s">
        <v>30</v>
      </c>
      <c r="B13" s="86"/>
      <c r="C13" s="86"/>
      <c r="D13" s="86"/>
      <c r="F13" s="198" t="s">
        <v>12</v>
      </c>
      <c r="G13" s="199"/>
      <c r="H13" s="172" t="s">
        <v>33</v>
      </c>
      <c r="I13" s="173"/>
      <c r="J13" s="174"/>
      <c r="L13" s="98" t="s">
        <v>35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0" t="s">
        <v>29</v>
      </c>
      <c r="B14" s="191"/>
      <c r="C14" s="89" t="s">
        <v>7</v>
      </c>
      <c r="D14" s="90" t="s">
        <v>8</v>
      </c>
      <c r="F14" s="200"/>
      <c r="G14" s="201"/>
      <c r="H14" s="175"/>
      <c r="I14" s="176"/>
      <c r="J14" s="177"/>
      <c r="L14" s="169" t="s">
        <v>38</v>
      </c>
      <c r="M14" s="169"/>
      <c r="N14" s="169"/>
      <c r="O14" s="169"/>
      <c r="P14" s="101">
        <f>IF(R13=TRUE, 1, 0)</f>
        <v>1</v>
      </c>
    </row>
    <row r="15" spans="1:21" ht="18.75" customHeight="1" x14ac:dyDescent="0.2">
      <c r="A15" s="192" t="s">
        <v>32</v>
      </c>
      <c r="B15" s="193"/>
      <c r="C15" s="91">
        <f>G11+K11</f>
        <v>3800</v>
      </c>
      <c r="D15" s="92">
        <f>H11+L11</f>
        <v>3668</v>
      </c>
      <c r="F15" s="121" t="s">
        <v>13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4" t="s">
        <v>31</v>
      </c>
      <c r="B16" s="195"/>
      <c r="C16" s="95">
        <f>M11+O11</f>
        <v>3750</v>
      </c>
      <c r="D16" s="96">
        <f>N11+P11</f>
        <v>3414</v>
      </c>
      <c r="F16" s="123" t="s">
        <v>14</v>
      </c>
      <c r="G16" s="124"/>
      <c r="H16" s="184"/>
      <c r="I16" s="185"/>
      <c r="J16" s="186"/>
      <c r="L16" s="171" t="s">
        <v>36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">
      <c r="A17" s="196" t="s">
        <v>18</v>
      </c>
      <c r="B17" s="197"/>
      <c r="C17" s="93">
        <f>C15-C16</f>
        <v>50</v>
      </c>
      <c r="D17" s="94">
        <f>D15-D16</f>
        <v>254</v>
      </c>
      <c r="F17" s="202" t="s">
        <v>15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25">
      <c r="F18" s="137" t="s">
        <v>16</v>
      </c>
      <c r="G18" s="138"/>
      <c r="H18" s="178" t="e">
        <f>AVERAGE(H15:J17)</f>
        <v>#DIV/0!</v>
      </c>
      <c r="I18" s="179"/>
      <c r="J18" s="180"/>
      <c r="L18" s="167" t="s">
        <v>37</v>
      </c>
      <c r="M18" s="167"/>
      <c r="N18" s="167"/>
      <c r="O18" s="167"/>
      <c r="P18" s="97" t="e">
        <f>IF(R17=TRUE, 1, 0)</f>
        <v>#DIV/0!</v>
      </c>
    </row>
    <row r="19" spans="1:18" ht="13.7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25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4" t="s">
        <v>19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149999999999999" customHeight="1" thickBot="1" x14ac:dyDescent="0.25">
      <c r="A28" s="5" t="s">
        <v>6</v>
      </c>
      <c r="B28" s="160" t="s">
        <v>24</v>
      </c>
      <c r="C28" s="161"/>
      <c r="D28" s="115" t="s">
        <v>23</v>
      </c>
      <c r="E28" s="117"/>
      <c r="F28" s="117"/>
      <c r="G28" s="116"/>
      <c r="H28" s="115" t="s">
        <v>20</v>
      </c>
      <c r="I28" s="116"/>
      <c r="J28" s="117" t="s">
        <v>21</v>
      </c>
      <c r="K28" s="117"/>
      <c r="L28" s="118" t="s">
        <v>3</v>
      </c>
      <c r="M28" s="118"/>
      <c r="N28" s="111" t="s">
        <v>4</v>
      </c>
      <c r="O28" s="112"/>
      <c r="P28" s="61" t="s">
        <v>22</v>
      </c>
    </row>
    <row r="29" spans="1:18" ht="18.75" customHeight="1" thickBot="1" x14ac:dyDescent="0.25">
      <c r="A29" s="62" t="s">
        <v>25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2">L29-N29</f>
        <v>0</v>
      </c>
    </row>
    <row r="30" spans="1:18" ht="18.75" customHeight="1" thickBot="1" x14ac:dyDescent="0.25">
      <c r="A30" s="63" t="s">
        <v>25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2"/>
        <v>0</v>
      </c>
    </row>
    <row r="31" spans="1:18" ht="19.149999999999999" customHeight="1" thickBot="1" x14ac:dyDescent="0.25">
      <c r="A31" s="63" t="s">
        <v>25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2"/>
        <v>0</v>
      </c>
    </row>
    <row r="32" spans="1:18" ht="19.5" customHeight="1" thickBot="1" x14ac:dyDescent="0.25">
      <c r="A32" s="62" t="s">
        <v>25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2"/>
        <v>0</v>
      </c>
    </row>
    <row r="33" spans="1:16" ht="19.5" customHeight="1" thickBot="1" x14ac:dyDescent="0.25">
      <c r="A33" s="63" t="s">
        <v>25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2"/>
        <v>0</v>
      </c>
    </row>
    <row r="34" spans="1:16" ht="19.5" customHeight="1" thickBot="1" x14ac:dyDescent="0.25">
      <c r="A34" s="63" t="s">
        <v>25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2"/>
        <v>0</v>
      </c>
    </row>
    <row r="35" spans="1:16" ht="19.5" customHeight="1" thickBot="1" x14ac:dyDescent="0.25">
      <c r="A35" s="62" t="s">
        <v>25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2"/>
        <v>0</v>
      </c>
    </row>
    <row r="36" spans="1:16" ht="19.5" customHeight="1" thickBot="1" x14ac:dyDescent="0.25">
      <c r="A36" s="63" t="s">
        <v>25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2"/>
        <v>0</v>
      </c>
    </row>
    <row r="37" spans="1:16" ht="18.75" customHeight="1" x14ac:dyDescent="0.2">
      <c r="A37" s="63" t="s">
        <v>25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EDE4DC-F3A0-4D60-9F8E-9A29FD03951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FE106B63-4B56-4910-90C1-68CA55E5C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Dan</cp:lastModifiedBy>
  <cp:revision/>
  <cp:lastPrinted>2017-11-15T17:23:59Z</cp:lastPrinted>
  <dcterms:created xsi:type="dcterms:W3CDTF">2015-11-16T19:09:52Z</dcterms:created>
  <dcterms:modified xsi:type="dcterms:W3CDTF">2023-06-01T16:08:34Z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