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3F1478B2-4E90-417A-9161-4F30EF620E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<sst xmlns="http://schemas.openxmlformats.org/spreadsheetml/2006/main" count="86" uniqueCount="55">
  <si>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</si>
  <si>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</si>
  <si>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</si>
  <si>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</si>
  <si>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</si>
  <si>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</si>
  <si>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</si>
  <si>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</si>
  <si>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</si>
  <si>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</si>
  <si>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</si>
  <si>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</si>
  <si>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</si>
  <si>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</si>
  <si>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</si>
  <si>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</si>
  <si>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SIDE DINNING</t>
  </si>
  <si>
    <t>AC-3</t>
  </si>
  <si>
    <t xml:space="preserve">DRIVE THRU </t>
  </si>
  <si>
    <t>AC-4</t>
  </si>
  <si>
    <t>MAIN DINNING</t>
  </si>
  <si>
    <t>AC-5</t>
  </si>
  <si>
    <t xml:space="preserve">PLAY AREA 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</si>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</sst>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5" zoomScaleNormal="85" zoomScaleSheetLayoutView="85" workbookViewId="0">
      <selection activeCell="P12" sqref="P12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4000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20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21</v>
      </c>
      <c r="B10" s="112" t="s">
        <v>22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23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 x14ac:dyDescent="0.3">
      <c r="A14" s="116" t="s">
        <v>28</v>
      </c>
      <c r="B14" s="117" t="s">
        <v>29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00000000000001" customHeight="1" thickBot="1" x14ac:dyDescent="0.3">
      <c r="A15" s="129" t="s">
        <v>30</v>
      </c>
      <c r="B15" s="130"/>
      <c r="C15" s="74">
        <f t="shared" ref="C15:H15" si="8">SUM(C6:C14)</f>
        <v>19895</v>
      </c>
      <c r="D15" s="75">
        <f t="shared" si="8"/>
        <v>0</v>
      </c>
      <c r="E15" s="74">
        <f t="shared" si="8"/>
        <v>15245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31</v>
      </c>
      <c r="B17" s="83"/>
      <c r="C17" s="83"/>
      <c r="D17" s="83"/>
      <c r="F17" s="222" t="s">
        <v>32</v>
      </c>
      <c r="G17" s="223"/>
      <c r="H17" s="196" t="s">
        <v>33</v>
      </c>
      <c r="I17" s="197"/>
      <c r="J17" s="198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30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35</v>
      </c>
      <c r="M18" s="193"/>
      <c r="N18" s="193"/>
      <c r="O18" s="193"/>
      <c r="P18" s="98">
        <f>IF(R17=TRUE, 1, 0)</f>
        <v>1</v>
      </c>
    </row>
    <row r="19" spans="1:21" ht="18.75" customHeight="1" x14ac:dyDescent="0.25">
      <c r="A19" s="216" t="s">
        <v>36</v>
      </c>
      <c r="B19" s="217"/>
      <c r="C19" s="88">
        <f>G15+K15</f>
        <v>4650</v>
      </c>
      <c r="D19" s="89">
        <f>H15+L15</f>
        <v>0</v>
      </c>
      <c r="F19" s="143" t="s">
        <v>37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218" t="s">
        <v>38</v>
      </c>
      <c r="B20" s="219"/>
      <c r="C20" s="92">
        <f>M15+O15</f>
        <v>3715</v>
      </c>
      <c r="D20" s="93">
        <f>N15+P15</f>
        <v>0</v>
      </c>
      <c r="F20" s="145" t="s">
        <v>39</v>
      </c>
      <c r="G20" s="146"/>
      <c r="H20" s="208"/>
      <c r="I20" s="209"/>
      <c r="J20" s="210"/>
      <c r="L20" s="195" t="s">
        <v>40</v>
      </c>
      <c r="M20" s="195"/>
      <c r="N20" s="195"/>
      <c r="O20" s="195"/>
      <c r="P20" s="99" t="e">
        <f>IF(R19=TRUE, 1, 0)</f>
        <v>#DIV/0!</v>
      </c>
    </row>
    <row r="21" spans="1:21" ht="18.75" customHeight="1" thickBot="1" x14ac:dyDescent="0.35">
      <c r="A21" s="220" t="s">
        <v>41</v>
      </c>
      <c r="B21" s="221"/>
      <c r="C21" s="90">
        <f>C19-C20</f>
        <v>935</v>
      </c>
      <c r="D21" s="91">
        <f>D19-D20</f>
        <v>0</v>
      </c>
      <c r="F21" s="161" t="s">
        <v>42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 x14ac:dyDescent="0.3">
      <c r="F22" s="159" t="s">
        <v>43</v>
      </c>
      <c r="G22" s="160"/>
      <c r="H22" s="202" t="e">
        <f>AVERAGE(H19:J21)</f>
        <v>#DIV/0!</v>
      </c>
      <c r="I22" s="203"/>
      <c r="J22" s="204"/>
      <c r="L22" s="191" t="s">
        <v>44</v>
      </c>
      <c r="M22" s="191"/>
      <c r="N22" s="191"/>
      <c r="O22" s="191"/>
      <c r="P22" s="94" t="e">
        <f>IF(R21=TRUE, 1, 0)</f>
        <v>#DIV/0!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56" t="s">
        <v>46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83" t="s">
        <v>47</v>
      </c>
      <c r="C32" s="184"/>
      <c r="D32" s="137" t="s">
        <v>48</v>
      </c>
      <c r="E32" s="139"/>
      <c r="F32" s="139"/>
      <c r="G32" s="138"/>
      <c r="H32" s="137" t="s">
        <v>49</v>
      </c>
      <c r="I32" s="138"/>
      <c r="J32" s="139" t="s">
        <v>50</v>
      </c>
      <c r="K32" s="139"/>
      <c r="L32" s="140" t="s">
        <v>6</v>
      </c>
      <c r="M32" s="140"/>
      <c r="N32" s="135" t="s">
        <v>7</v>
      </c>
      <c r="O32" s="136"/>
      <c r="P32" s="58" t="s">
        <v>51</v>
      </c>
    </row>
    <row r="33" spans="1:16" ht="18.75" customHeight="1" thickBot="1" x14ac:dyDescent="0.3">
      <c r="A33" s="59" t="s">
        <v>52</v>
      </c>
      <c r="B33" s="181" t="s">
        <v>53</v>
      </c>
      <c r="C33" s="182"/>
      <c r="D33" s="174"/>
      <c r="E33" s="187"/>
      <c r="F33" s="187"/>
      <c r="G33" s="175"/>
      <c r="H33" s="174" t="s">
        <v>54</v>
      </c>
      <c r="I33" s="175"/>
      <c r="J33" s="176" t="s">
        <v>54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52</v>
      </c>
      <c r="B34" s="180" t="s">
        <v>53</v>
      </c>
      <c r="C34" s="180"/>
      <c r="D34" s="141"/>
      <c r="E34" s="188"/>
      <c r="F34" s="188"/>
      <c r="G34" s="142"/>
      <c r="H34" s="141" t="s">
        <v>54</v>
      </c>
      <c r="I34" s="142"/>
      <c r="J34" s="131" t="s">
        <v>54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52</v>
      </c>
      <c r="B35" s="180" t="s">
        <v>53</v>
      </c>
      <c r="C35" s="180"/>
      <c r="D35" s="141"/>
      <c r="E35" s="188"/>
      <c r="F35" s="188"/>
      <c r="G35" s="142"/>
      <c r="H35" s="141" t="s">
        <v>54</v>
      </c>
      <c r="I35" s="142"/>
      <c r="J35" s="131" t="s">
        <v>54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2" customHeight="1" x14ac:dyDescent="0.25">
      <c r="A36" s="60" t="s">
        <v>52</v>
      </c>
      <c r="B36" s="185" t="s">
        <v>53</v>
      </c>
      <c r="C36" s="186"/>
      <c r="D36" s="141"/>
      <c r="E36" s="188"/>
      <c r="F36" s="188"/>
      <c r="G36" s="142"/>
      <c r="H36" s="141" t="s">
        <v>54</v>
      </c>
      <c r="I36" s="142"/>
      <c r="J36" s="141" t="s">
        <v>54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799AC8-443D-4F29-AB16-B9AE58E0FD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Robinson</cp:lastModifiedBy>
  <cp:revision/>
  <dcterms:created xsi:type="dcterms:W3CDTF">2015-11-16T19:09:52Z</dcterms:created>
  <dcterms:modified xsi:type="dcterms:W3CDTF">2023-08-08T17:54:46Z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