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 Tech\Downloads\"/>
    </mc:Choice>
  </mc:AlternateContent>
  <xr:revisionPtr revIDLastSave="0" documentId="13_ncr:1_{EF717AA8-4A9B-4596-A70C-108A1BF92D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<sst xmlns="http://schemas.openxmlformats.org/spreadsheetml/2006/main" count="74" uniqueCount="47">
  <si>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</si>
  <si>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</si>
  <si>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</si>
  <si>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</si>
  <si>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</si>
  <si>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</si>
  <si>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</si>
  <si>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</si>
  <si>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</si>
  <si>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</si>
  <si>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</si>
  <si>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</si>
  <si>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</si>
  <si>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</si>
  <si>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</si>
  <si>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</si>
  <si>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</si>
  <si>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</si>
  <si>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</si>
  <si>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</si>
  <si>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</si>
  <si>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</si>
  <si>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</si>
  <si>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</si>
  <si>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</si>
  <si>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</si>
  <si>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</si>
  <si>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</si>
  <si>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</si>
  <si>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</si>
  <si>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</si>
  <si>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</si>
  <si>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</si>
  <si>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</si>
  <si>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</si>
  <si>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</si>
  <si>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</si>
  <si>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FCU-1</t>
  </si>
  <si>
    <t>FCU-2</t>
  </si>
  <si>
    <t>FCU-3</t>
  </si>
  <si>
    <t>FCU-4</t>
  </si>
  <si>
    <t>FCU-5</t>
  </si>
  <si>
    <t>BOH</t>
  </si>
  <si>
    <t>STOCKROOM</t>
  </si>
  <si>
    <t>SALES</t>
  </si>
  <si>
    <t>SOLAR ZONE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</si>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</sst>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P12" sqref="P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9" t="s">
        <v>31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25</v>
      </c>
      <c r="J4" s="151"/>
      <c r="K4" s="156" t="s">
        <v>3</v>
      </c>
      <c r="L4" s="157"/>
      <c r="M4" s="154" t="s">
        <v>4</v>
      </c>
      <c r="N4" s="155"/>
      <c r="O4" s="154" t="s">
        <v>36</v>
      </c>
      <c r="P4" s="155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thickBot="1" x14ac:dyDescent="0.3">
      <c r="A6" s="73" t="s">
        <v>37</v>
      </c>
      <c r="B6" s="71" t="s">
        <v>42</v>
      </c>
      <c r="C6" s="23">
        <v>1475</v>
      </c>
      <c r="D6" s="24">
        <v>1335</v>
      </c>
      <c r="E6" s="23">
        <f t="shared" ref="E6:F7" si="0">C6-G6</f>
        <v>1355</v>
      </c>
      <c r="F6" s="24">
        <f t="shared" si="0"/>
        <v>1221</v>
      </c>
      <c r="G6" s="25">
        <v>120</v>
      </c>
      <c r="H6" s="26">
        <v>114</v>
      </c>
      <c r="I6" s="27">
        <f>G6/C6</f>
        <v>8.1355932203389825E-2</v>
      </c>
      <c r="J6" s="28">
        <f>H6/D6</f>
        <v>8.5393258426966295E-2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thickBot="1" x14ac:dyDescent="0.3">
      <c r="A7" s="73" t="s">
        <v>38</v>
      </c>
      <c r="B7" s="72" t="s">
        <v>43</v>
      </c>
      <c r="C7" s="35">
        <v>1050</v>
      </c>
      <c r="D7" s="36">
        <v>1083</v>
      </c>
      <c r="E7" s="35">
        <f t="shared" si="0"/>
        <v>815</v>
      </c>
      <c r="F7" s="36">
        <f t="shared" si="0"/>
        <v>865</v>
      </c>
      <c r="G7" s="37">
        <v>235</v>
      </c>
      <c r="H7" s="38">
        <v>218</v>
      </c>
      <c r="I7" s="39">
        <f t="shared" ref="I7:J7" si="1">G7/C7</f>
        <v>0.22380952380952382</v>
      </c>
      <c r="J7" s="40">
        <f t="shared" si="1"/>
        <v>0.20129270544783009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thickBot="1" x14ac:dyDescent="0.3">
      <c r="A8" s="73" t="s">
        <v>39</v>
      </c>
      <c r="B8" s="72" t="s">
        <v>44</v>
      </c>
      <c r="C8" s="35">
        <v>1840</v>
      </c>
      <c r="D8" s="36">
        <v>1954</v>
      </c>
      <c r="E8" s="35">
        <f t="shared" ref="E8:E10" si="2">C8-G8</f>
        <v>1520</v>
      </c>
      <c r="F8" s="36">
        <f t="shared" ref="F8:F10" si="3">D8-H8</f>
        <v>1631</v>
      </c>
      <c r="G8" s="37">
        <v>320</v>
      </c>
      <c r="H8" s="38">
        <v>323</v>
      </c>
      <c r="I8" s="39">
        <f t="shared" ref="I8:I9" si="4">G8/C8</f>
        <v>0.17391304347826086</v>
      </c>
      <c r="J8" s="40">
        <f t="shared" ref="J8:J9" si="5">H8/D8</f>
        <v>0.1653019447287615</v>
      </c>
      <c r="K8" s="41"/>
      <c r="L8" s="42"/>
      <c r="M8" s="43"/>
      <c r="N8" s="44"/>
      <c r="O8" s="45"/>
      <c r="P8" s="46"/>
      <c r="Q8" s="62"/>
      <c r="R8" s="67"/>
    </row>
    <row r="9" spans="1:21" ht="19.5" customHeight="1" thickBot="1" x14ac:dyDescent="0.3">
      <c r="A9" s="73" t="s">
        <v>40</v>
      </c>
      <c r="B9" s="72" t="s">
        <v>44</v>
      </c>
      <c r="C9" s="35">
        <v>1840</v>
      </c>
      <c r="D9" s="36">
        <v>1753</v>
      </c>
      <c r="E9" s="35">
        <f t="shared" si="2"/>
        <v>1520</v>
      </c>
      <c r="F9" s="36">
        <f t="shared" si="3"/>
        <v>1412</v>
      </c>
      <c r="G9" s="37">
        <v>320</v>
      </c>
      <c r="H9" s="38">
        <v>341</v>
      </c>
      <c r="I9" s="39">
        <f t="shared" si="4"/>
        <v>0.17391304347826086</v>
      </c>
      <c r="J9" s="40">
        <f t="shared" si="5"/>
        <v>0.19452367370222476</v>
      </c>
      <c r="K9" s="41"/>
      <c r="L9" s="42"/>
      <c r="M9" s="43"/>
      <c r="N9" s="44"/>
      <c r="O9" s="45"/>
      <c r="P9" s="46"/>
      <c r="Q9" s="62"/>
      <c r="R9" s="67"/>
    </row>
    <row r="10" spans="1:21" ht="20.100000000000001" customHeight="1" x14ac:dyDescent="0.25">
      <c r="A10" s="73" t="s">
        <v>41</v>
      </c>
      <c r="B10" s="102" t="s">
        <v>45</v>
      </c>
      <c r="C10" s="113">
        <v>1400</v>
      </c>
      <c r="D10" s="114">
        <v>1435</v>
      </c>
      <c r="E10" s="113">
        <f t="shared" si="2"/>
        <v>1080</v>
      </c>
      <c r="F10" s="114">
        <f t="shared" si="3"/>
        <v>1106</v>
      </c>
      <c r="G10" s="103">
        <v>320</v>
      </c>
      <c r="H10" s="104">
        <v>329</v>
      </c>
      <c r="I10" s="105">
        <f>G10/C10</f>
        <v>0.22857142857142856</v>
      </c>
      <c r="J10" s="106">
        <f>H10/D10</f>
        <v>0.22926829268292684</v>
      </c>
      <c r="K10" s="107"/>
      <c r="L10" s="108"/>
      <c r="M10" s="109"/>
      <c r="N10" s="110"/>
      <c r="O10" s="111"/>
      <c r="P10" s="112"/>
      <c r="Q10" s="69"/>
      <c r="R10" s="67"/>
    </row>
    <row r="11" spans="1:21" ht="20.100000000000001" customHeight="1" thickBot="1" x14ac:dyDescent="0.3">
      <c r="A11" s="74" t="s">
        <v>10</v>
      </c>
      <c r="B11" s="72" t="s">
        <v>46</v>
      </c>
      <c r="C11" s="50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200</v>
      </c>
      <c r="P11" s="52">
        <v>207</v>
      </c>
      <c r="Q11" s="62"/>
      <c r="R11" s="67"/>
    </row>
    <row r="12" spans="1:21" ht="20.100000000000001" customHeight="1" thickBot="1" x14ac:dyDescent="0.3">
      <c r="A12" s="116" t="s">
        <v>26</v>
      </c>
      <c r="B12" s="117"/>
      <c r="C12" s="75">
        <f t="shared" ref="C12:H12" si="6">SUM(C6:C11)</f>
        <v>7605</v>
      </c>
      <c r="D12" s="76">
        <f t="shared" si="6"/>
        <v>7560</v>
      </c>
      <c r="E12" s="75">
        <f t="shared" si="6"/>
        <v>6290</v>
      </c>
      <c r="F12" s="76">
        <f t="shared" si="6"/>
        <v>6235</v>
      </c>
      <c r="G12" s="77">
        <f t="shared" si="6"/>
        <v>1315</v>
      </c>
      <c r="H12" s="78">
        <f t="shared" si="6"/>
        <v>1325</v>
      </c>
      <c r="I12" s="79"/>
      <c r="J12" s="80"/>
      <c r="K12" s="77">
        <f t="shared" ref="K12:P12" si="7">SUM(K6:K11)</f>
        <v>0</v>
      </c>
      <c r="L12" s="78">
        <f t="shared" si="7"/>
        <v>0</v>
      </c>
      <c r="M12" s="115">
        <f t="shared" si="7"/>
        <v>0</v>
      </c>
      <c r="N12" s="81">
        <f t="shared" si="7"/>
        <v>0</v>
      </c>
      <c r="O12" s="82">
        <f t="shared" si="7"/>
        <v>200</v>
      </c>
      <c r="P12" s="83">
        <f t="shared" si="7"/>
        <v>207</v>
      </c>
      <c r="Q12" s="53"/>
      <c r="R12" s="67"/>
    </row>
    <row r="13" spans="1:21" ht="20.100000000000001" customHeight="1" thickBot="1" x14ac:dyDescent="0.3">
      <c r="A13" s="64"/>
      <c r="B13" s="54"/>
      <c r="C13" s="54"/>
      <c r="D13" s="54"/>
      <c r="E13" s="54"/>
      <c r="F13" s="65"/>
      <c r="G13" s="65"/>
      <c r="H13" s="70"/>
      <c r="I13" s="70"/>
      <c r="J13" s="65"/>
      <c r="K13" s="65"/>
      <c r="L13" s="66"/>
      <c r="M13" s="66"/>
      <c r="N13" s="66"/>
      <c r="O13" s="66"/>
      <c r="P13" s="53"/>
      <c r="Q13" s="67"/>
    </row>
    <row r="14" spans="1:21" ht="20.100000000000001" customHeight="1" thickBot="1" x14ac:dyDescent="0.3">
      <c r="A14" s="97" t="s">
        <v>27</v>
      </c>
      <c r="B14" s="84"/>
      <c r="C14" s="84"/>
      <c r="D14" s="84"/>
      <c r="F14" s="209" t="s">
        <v>11</v>
      </c>
      <c r="G14" s="210"/>
      <c r="H14" s="183" t="s">
        <v>30</v>
      </c>
      <c r="I14" s="184"/>
      <c r="J14" s="185"/>
      <c r="L14" s="96" t="s">
        <v>32</v>
      </c>
      <c r="M14" s="85"/>
      <c r="N14" s="85"/>
      <c r="O14" s="85"/>
      <c r="P14" s="8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1" t="s">
        <v>26</v>
      </c>
      <c r="B15" s="202"/>
      <c r="C15" s="87" t="s">
        <v>7</v>
      </c>
      <c r="D15" s="88" t="s">
        <v>8</v>
      </c>
      <c r="F15" s="211"/>
      <c r="G15" s="212"/>
      <c r="H15" s="186"/>
      <c r="I15" s="187"/>
      <c r="J15" s="188"/>
      <c r="L15" s="180" t="s">
        <v>35</v>
      </c>
      <c r="M15" s="180"/>
      <c r="N15" s="180"/>
      <c r="O15" s="180"/>
      <c r="P15" s="99">
        <f>IF(R14=TRUE, 1, 0)</f>
        <v>1</v>
      </c>
    </row>
    <row r="16" spans="1:21" ht="18.75" customHeight="1" x14ac:dyDescent="0.25">
      <c r="A16" s="203" t="s">
        <v>29</v>
      </c>
      <c r="B16" s="204"/>
      <c r="C16" s="89">
        <f>G12+K12</f>
        <v>1315</v>
      </c>
      <c r="D16" s="90">
        <f>H12+L12</f>
        <v>1325</v>
      </c>
      <c r="F16" s="132" t="s">
        <v>12</v>
      </c>
      <c r="G16" s="133"/>
      <c r="H16" s="192">
        <v>5.0000000000000001E-3</v>
      </c>
      <c r="I16" s="193"/>
      <c r="J16" s="194"/>
      <c r="L16" s="181"/>
      <c r="M16" s="181"/>
      <c r="N16" s="181"/>
      <c r="O16" s="181"/>
      <c r="P16" s="101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5" t="s">
        <v>28</v>
      </c>
      <c r="B17" s="206"/>
      <c r="C17" s="93">
        <f>M12+O12</f>
        <v>200</v>
      </c>
      <c r="D17" s="94">
        <f>N12+P12</f>
        <v>207</v>
      </c>
      <c r="F17" s="134" t="s">
        <v>13</v>
      </c>
      <c r="G17" s="135"/>
      <c r="H17" s="195"/>
      <c r="I17" s="196"/>
      <c r="J17" s="197"/>
      <c r="L17" s="182" t="s">
        <v>33</v>
      </c>
      <c r="M17" s="182"/>
      <c r="N17" s="182"/>
      <c r="O17" s="182"/>
      <c r="P17" s="100">
        <f>IF(R16=TRUE, 1, 0)</f>
        <v>1</v>
      </c>
    </row>
    <row r="18" spans="1:18" ht="18.75" customHeight="1" thickBot="1" x14ac:dyDescent="0.35">
      <c r="A18" s="207" t="s">
        <v>17</v>
      </c>
      <c r="B18" s="208"/>
      <c r="C18" s="91">
        <f>C16-C17</f>
        <v>1115</v>
      </c>
      <c r="D18" s="92">
        <f>D16-D17</f>
        <v>1118</v>
      </c>
      <c r="F18" s="213" t="s">
        <v>14</v>
      </c>
      <c r="G18" s="214"/>
      <c r="H18" s="198">
        <v>2E-3</v>
      </c>
      <c r="I18" s="199"/>
      <c r="J18" s="200"/>
      <c r="L18" s="181"/>
      <c r="M18" s="181"/>
      <c r="N18" s="181"/>
      <c r="O18" s="181"/>
      <c r="P18" s="101"/>
      <c r="R18" s="1" t="b">
        <f>AND(H19&gt;=-0.02, H19&lt;=0.02)</f>
        <v>1</v>
      </c>
    </row>
    <row r="19" spans="1:18" ht="16.5" customHeight="1" thickBot="1" x14ac:dyDescent="0.3">
      <c r="F19" s="148" t="s">
        <v>15</v>
      </c>
      <c r="G19" s="149"/>
      <c r="H19" s="189">
        <f>AVERAGE(H16:J18)</f>
        <v>3.5000000000000001E-3</v>
      </c>
      <c r="I19" s="190"/>
      <c r="J19" s="191"/>
      <c r="L19" s="178" t="s">
        <v>34</v>
      </c>
      <c r="M19" s="178"/>
      <c r="N19" s="178"/>
      <c r="O19" s="178"/>
      <c r="P19" s="95">
        <f>IF(R18=TRUE, 1, 0)</f>
        <v>1</v>
      </c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78"/>
      <c r="M20" s="178"/>
      <c r="N20" s="178"/>
      <c r="O20" s="178"/>
      <c r="P20" s="98"/>
    </row>
    <row r="21" spans="1:18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6"/>
      <c r="M21" s="56"/>
      <c r="N21" s="57"/>
      <c r="O21" s="57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68"/>
    </row>
    <row r="24" spans="1:18" ht="20.100000000000001" customHeight="1" x14ac:dyDescent="0.25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  <c r="Q24" s="68"/>
    </row>
    <row r="25" spans="1:18" ht="20.100000000000001" customHeight="1" thickBot="1" x14ac:dyDescent="0.3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5" t="s">
        <v>18</v>
      </c>
      <c r="B28" s="146"/>
      <c r="C28" s="146"/>
      <c r="D28" s="146"/>
      <c r="E28" s="146"/>
      <c r="F28" s="147"/>
      <c r="G28" s="54"/>
      <c r="H28" s="54"/>
      <c r="I28" s="54"/>
      <c r="J28" s="54"/>
      <c r="K28" s="54"/>
      <c r="L28" s="54"/>
      <c r="M28" s="54"/>
      <c r="N28" s="54"/>
      <c r="O28" s="54"/>
      <c r="P28" s="53"/>
      <c r="Q28" s="55"/>
    </row>
    <row r="29" spans="1:18" ht="19.2" customHeight="1" thickBot="1" x14ac:dyDescent="0.3">
      <c r="A29" s="5" t="s">
        <v>6</v>
      </c>
      <c r="B29" s="171" t="s">
        <v>23</v>
      </c>
      <c r="C29" s="172"/>
      <c r="D29" s="126" t="s">
        <v>22</v>
      </c>
      <c r="E29" s="128"/>
      <c r="F29" s="128"/>
      <c r="G29" s="127"/>
      <c r="H29" s="126" t="s">
        <v>19</v>
      </c>
      <c r="I29" s="127"/>
      <c r="J29" s="128" t="s">
        <v>20</v>
      </c>
      <c r="K29" s="128"/>
      <c r="L29" s="129" t="s">
        <v>3</v>
      </c>
      <c r="M29" s="129"/>
      <c r="N29" s="122" t="s">
        <v>4</v>
      </c>
      <c r="O29" s="123"/>
      <c r="P29" s="59" t="s">
        <v>21</v>
      </c>
    </row>
    <row r="30" spans="1:18" ht="18.75" customHeight="1" thickBot="1" x14ac:dyDescent="0.3">
      <c r="A30" s="60" t="s">
        <v>24</v>
      </c>
      <c r="B30" s="169"/>
      <c r="C30" s="170"/>
      <c r="D30" s="161"/>
      <c r="E30" s="175"/>
      <c r="F30" s="175"/>
      <c r="G30" s="162"/>
      <c r="H30" s="161"/>
      <c r="I30" s="162"/>
      <c r="J30" s="163"/>
      <c r="K30" s="164"/>
      <c r="L30" s="120"/>
      <c r="M30" s="121"/>
      <c r="N30" s="124"/>
      <c r="O30" s="125"/>
      <c r="P30" s="58">
        <f t="shared" ref="P30:P38" si="8">L30-N30</f>
        <v>0</v>
      </c>
    </row>
    <row r="31" spans="1:18" ht="18.75" customHeight="1" thickBot="1" x14ac:dyDescent="0.3">
      <c r="A31" s="61" t="s">
        <v>24</v>
      </c>
      <c r="B31" s="168"/>
      <c r="C31" s="168"/>
      <c r="D31" s="130"/>
      <c r="E31" s="167"/>
      <c r="F31" s="167"/>
      <c r="G31" s="131"/>
      <c r="H31" s="130"/>
      <c r="I31" s="131"/>
      <c r="J31" s="118"/>
      <c r="K31" s="119"/>
      <c r="L31" s="120"/>
      <c r="M31" s="121"/>
      <c r="N31" s="124"/>
      <c r="O31" s="125"/>
      <c r="P31" s="58">
        <f t="shared" si="8"/>
        <v>0</v>
      </c>
    </row>
    <row r="32" spans="1:18" ht="19.2" customHeight="1" thickBot="1" x14ac:dyDescent="0.3">
      <c r="A32" s="61" t="s">
        <v>24</v>
      </c>
      <c r="B32" s="173"/>
      <c r="C32" s="174"/>
      <c r="D32" s="130"/>
      <c r="E32" s="167"/>
      <c r="F32" s="167"/>
      <c r="G32" s="131"/>
      <c r="H32" s="130"/>
      <c r="I32" s="131"/>
      <c r="J32" s="130"/>
      <c r="K32" s="160"/>
      <c r="L32" s="165"/>
      <c r="M32" s="166"/>
      <c r="N32" s="176"/>
      <c r="O32" s="177"/>
      <c r="P32" s="58">
        <f t="shared" si="8"/>
        <v>0</v>
      </c>
    </row>
    <row r="33" spans="1:16" ht="19.5" customHeight="1" thickBot="1" x14ac:dyDescent="0.3">
      <c r="A33" s="60" t="s">
        <v>24</v>
      </c>
      <c r="B33" s="215"/>
      <c r="C33" s="216"/>
      <c r="D33" s="173"/>
      <c r="E33" s="217"/>
      <c r="F33" s="217"/>
      <c r="G33" s="174"/>
      <c r="H33" s="173"/>
      <c r="I33" s="174"/>
      <c r="J33" s="173"/>
      <c r="K33" s="174"/>
      <c r="L33" s="165"/>
      <c r="M33" s="166"/>
      <c r="N33" s="176"/>
      <c r="O33" s="177"/>
      <c r="P33" s="58">
        <f t="shared" si="8"/>
        <v>0</v>
      </c>
    </row>
    <row r="34" spans="1:16" ht="19.5" customHeight="1" thickBot="1" x14ac:dyDescent="0.3">
      <c r="A34" s="61" t="s">
        <v>24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31"/>
      <c r="L34" s="165"/>
      <c r="M34" s="166"/>
      <c r="N34" s="176"/>
      <c r="O34" s="177"/>
      <c r="P34" s="58">
        <f t="shared" si="8"/>
        <v>0</v>
      </c>
    </row>
    <row r="35" spans="1:16" ht="19.5" customHeight="1" thickBot="1" x14ac:dyDescent="0.3">
      <c r="A35" s="61" t="s">
        <v>24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31"/>
      <c r="L35" s="165"/>
      <c r="M35" s="166"/>
      <c r="N35" s="176"/>
      <c r="O35" s="177"/>
      <c r="P35" s="58">
        <f t="shared" si="8"/>
        <v>0</v>
      </c>
    </row>
    <row r="36" spans="1:16" ht="19.5" customHeight="1" thickBot="1" x14ac:dyDescent="0.3">
      <c r="A36" s="60" t="s">
        <v>24</v>
      </c>
      <c r="B36" s="215"/>
      <c r="C36" s="216"/>
      <c r="D36" s="173"/>
      <c r="E36" s="217"/>
      <c r="F36" s="217"/>
      <c r="G36" s="174"/>
      <c r="H36" s="173"/>
      <c r="I36" s="174"/>
      <c r="J36" s="173"/>
      <c r="K36" s="174"/>
      <c r="L36" s="165"/>
      <c r="M36" s="166"/>
      <c r="N36" s="176"/>
      <c r="O36" s="177"/>
      <c r="P36" s="58">
        <f t="shared" si="8"/>
        <v>0</v>
      </c>
    </row>
    <row r="37" spans="1:16" ht="19.5" customHeight="1" thickBot="1" x14ac:dyDescent="0.3">
      <c r="A37" s="61" t="s">
        <v>24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58">
        <f t="shared" si="8"/>
        <v>0</v>
      </c>
    </row>
    <row r="38" spans="1:16" ht="18.75" customHeight="1" x14ac:dyDescent="0.25">
      <c r="A38" s="61" t="s">
        <v>24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58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D3E464-EB0E-4F4F-93FC-F09E66A5C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TAB Tech</cp:lastModifiedBy>
  <cp:revision/>
  <cp:lastPrinted>2017-11-15T17:23:59Z</cp:lastPrinted>
  <dcterms:created xsi:type="dcterms:W3CDTF">2015-11-16T19:09:52Z</dcterms:created>
  <dcterms:modified xsi:type="dcterms:W3CDTF">2022-10-27T01:54:11Z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