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abda03a994cb73d/Desktop/"/>
    </mc:Choice>
  </mc:AlternateContent>
  <xr:revisionPtr revIDLastSave="0" documentId="8_{EBD16975-44EF-467E-9511-9A96BA8E4A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<sst xmlns="http://schemas.openxmlformats.org/spreadsheetml/2006/main" count="73" uniqueCount="47">
  <si>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</si>
  <si>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</si>
  <si>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</si>
  <si>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</si>
  <si>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</si>
  <si>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</si>
  <si>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</si>
  <si>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</si>
  <si>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</si>
  <si>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</si>
  <si>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</si>
  <si>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</si>
  <si>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</si>
  <si>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</si>
  <si>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</si>
  <si>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</si>
  <si>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</si>
  <si>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</si>
  <si>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</si>
  <si>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</si>
  <si>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</si>
  <si>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</si>
  <si>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</si>
  <si>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</si>
  <si>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</si>
  <si>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</si>
  <si>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</si>
  <si>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</si>
  <si>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</si>
  <si>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</si>
  <si>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</si>
  <si>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</si>
  <si>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</si>
  <si>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</si>
  <si>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</si>
  <si>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</si>
  <si>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</si>
  <si>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</si>
  <si>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</si>
  <si>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</si>
  <si>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</si>
  <si>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</si>
  <si>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</t>
  </si>
  <si>
    <t>DINING</t>
  </si>
  <si>
    <t>HOOD FAN</t>
  </si>
  <si>
    <t>RESTROOM</t>
  </si>
  <si>
    <t>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</si>
</sst>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42</v>
      </c>
      <c r="C6" s="23">
        <v>4000</v>
      </c>
      <c r="D6" s="24">
        <v>3929</v>
      </c>
      <c r="E6" s="23">
        <f t="shared" ref="E6:F7" si="0">C6-G6</f>
        <v>3500</v>
      </c>
      <c r="F6" s="24">
        <f t="shared" si="0"/>
        <v>3398</v>
      </c>
      <c r="G6" s="25">
        <v>500</v>
      </c>
      <c r="H6" s="26">
        <v>531</v>
      </c>
      <c r="I6" s="27">
        <f>G6/C6</f>
        <v>0.125</v>
      </c>
      <c r="J6" s="28">
        <f>H6/D6</f>
        <v>0.13514889284805293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43</v>
      </c>
      <c r="C7" s="35">
        <v>4000</v>
      </c>
      <c r="D7" s="36">
        <v>4106</v>
      </c>
      <c r="E7" s="35">
        <f t="shared" si="0"/>
        <v>3000</v>
      </c>
      <c r="F7" s="36">
        <f t="shared" si="0"/>
        <v>3115</v>
      </c>
      <c r="G7" s="37">
        <v>1000</v>
      </c>
      <c r="H7" s="38">
        <v>991</v>
      </c>
      <c r="I7" s="39">
        <f t="shared" ref="I7:J7" si="1">G7/C7</f>
        <v>0.25</v>
      </c>
      <c r="J7" s="40">
        <f t="shared" si="1"/>
        <v>0.24135411592791037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1330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2551</v>
      </c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155</v>
      </c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 t="shared" ref="C11:H11" si="2">SUM(C6:C10)</f>
        <v>8000</v>
      </c>
      <c r="D11" s="77">
        <f t="shared" si="2"/>
        <v>8035</v>
      </c>
      <c r="E11" s="76">
        <f t="shared" si="2"/>
        <v>6500</v>
      </c>
      <c r="F11" s="77">
        <f t="shared" si="2"/>
        <v>6513</v>
      </c>
      <c r="G11" s="78">
        <f t="shared" si="2"/>
        <v>1500</v>
      </c>
      <c r="H11" s="79">
        <f t="shared" si="2"/>
        <v>1522</v>
      </c>
      <c r="I11" s="80"/>
      <c r="J11" s="81"/>
      <c r="K11" s="78">
        <f t="shared" ref="K11:P11" si="3">SUM(K6:K10)</f>
        <v>1300</v>
      </c>
      <c r="L11" s="79">
        <f t="shared" si="3"/>
        <v>1330</v>
      </c>
      <c r="M11" s="103">
        <f t="shared" si="3"/>
        <v>2550</v>
      </c>
      <c r="N11" s="82">
        <f t="shared" si="3"/>
        <v>2551</v>
      </c>
      <c r="O11" s="83">
        <f t="shared" si="3"/>
        <v>150</v>
      </c>
      <c r="P11" s="84">
        <f t="shared" si="3"/>
        <v>155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2800</v>
      </c>
      <c r="D15" s="91">
        <f>H11+L11</f>
        <v>2852</v>
      </c>
      <c r="F15" s="188" t="s">
        <v>26</v>
      </c>
      <c r="G15" s="189"/>
      <c r="H15" s="130">
        <v>1.0999999999999999E-2</v>
      </c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2700</v>
      </c>
      <c r="D16" s="95">
        <f>N11+P11</f>
        <v>2706</v>
      </c>
      <c r="F16" s="190" t="s">
        <v>28</v>
      </c>
      <c r="G16" s="191"/>
      <c r="H16" s="133">
        <v>1.2999999999999999E-2</v>
      </c>
      <c r="I16" s="134"/>
      <c r="J16" s="135"/>
      <c r="L16" s="120" t="s">
        <v>29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30</v>
      </c>
      <c r="B17" s="146"/>
      <c r="C17" s="92">
        <f>C15-C16</f>
        <v>100</v>
      </c>
      <c r="D17" s="93">
        <f>D15-D16</f>
        <v>146</v>
      </c>
      <c r="F17" s="151" t="s">
        <v>31</v>
      </c>
      <c r="G17" s="152"/>
      <c r="H17" s="136">
        <v>1.7000000000000001E-2</v>
      </c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32</v>
      </c>
      <c r="G18" s="205"/>
      <c r="H18" s="127">
        <f>AVERAGE(H15:J17)</f>
        <v>1.3666666666666667E-2</v>
      </c>
      <c r="I18" s="128"/>
      <c r="J18" s="129"/>
      <c r="L18" s="116" t="s">
        <v>33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dcterms:created xsi:type="dcterms:W3CDTF">2015-11-16T19:09:52Z</dcterms:created>
  <dcterms:modified xsi:type="dcterms:W3CDTF">2025-05-30T14:34:23Z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