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FCC3504-9311-4366-9EFF-0FC2FCF278B9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<sst xmlns="http://schemas.openxmlformats.org/spreadsheetml/2006/main" count="89" uniqueCount="56">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</sst>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A15" sqref="A15:XFD15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6850</v>
      </c>
      <c r="F6" s="24">
        <f t="shared" ref="E6:F7" si="1">D6-H6</f>
        <v>0</v>
      </c>
      <c r="G6" s="23">
        <v>1900</v>
      </c>
      <c r="H6" s="25"/>
      <c r="I6" s="26">
        <f>G6/C6</f>
        <v>0.21714285714285714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4050</v>
      </c>
      <c r="F7" s="35">
        <f t="shared" si="1"/>
        <v>0</v>
      </c>
      <c r="G7" s="34">
        <v>1200</v>
      </c>
      <c r="H7" s="36"/>
      <c r="I7" s="37">
        <f t="shared" ref="I7:J7" si="2">G7/C7</f>
        <v>0.22857142857142856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4050</v>
      </c>
      <c r="F8" s="35">
        <f t="shared" ref="F8:F11" si="3">D8-H8</f>
        <v>0</v>
      </c>
      <c r="G8" s="34">
        <v>1200</v>
      </c>
      <c r="H8" s="36"/>
      <c r="I8" s="37">
        <f t="shared" ref="I8" si="4">G8/C8</f>
        <v>0.22857142857142856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1875</v>
      </c>
      <c r="D9" s="35"/>
      <c r="E9" s="23">
        <f t="shared" si="0"/>
        <v>1375</v>
      </c>
      <c r="F9" s="35">
        <f t="shared" si="3"/>
        <v>0</v>
      </c>
      <c r="G9" s="34">
        <v>500</v>
      </c>
      <c r="H9" s="36"/>
      <c r="I9" s="37">
        <f>G9/C9</f>
        <v>0.26666666666666666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375</v>
      </c>
      <c r="P14" s="49"/>
      <c r="Q14" s="59"/>
      <c r="R14" s="64"/>
    </row>
    <row r="15" spans="1:18" ht="20.100000000000001" hidden="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00000000000001" customHeight="1">
      <c r="A16" s="124" t="s">
        <v>31</v>
      </c>
      <c r="B16" s="125"/>
      <c r="C16" s="70">
        <f>SUM(C6:C14)</f>
        <v>21125</v>
      </c>
      <c r="D16" s="71">
        <f>SUM(D6:D14)</f>
        <v>0</v>
      </c>
      <c r="E16" s="70">
        <f>SUM(E6:E14)</f>
        <v>16325</v>
      </c>
      <c r="F16" s="71">
        <f>SUM(F6:F14)</f>
        <v>0</v>
      </c>
      <c r="G16" s="72">
        <f>SUM(G6:G14)</f>
        <v>4800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375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217" t="s">
        <v>33</v>
      </c>
      <c r="G18" s="218"/>
      <c r="H18" s="191" t="s">
        <v>34</v>
      </c>
      <c r="I18" s="192"/>
      <c r="J18" s="193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9" t="s">
        <v>31</v>
      </c>
      <c r="B19" s="210"/>
      <c r="C19" s="82" t="s">
        <v>11</v>
      </c>
      <c r="D19" s="83" t="s">
        <v>12</v>
      </c>
      <c r="F19" s="219"/>
      <c r="G19" s="220"/>
      <c r="H19" s="194"/>
      <c r="I19" s="195"/>
      <c r="J19" s="196"/>
      <c r="L19" s="188" t="s">
        <v>36</v>
      </c>
      <c r="M19" s="188"/>
      <c r="N19" s="188"/>
      <c r="O19" s="188"/>
      <c r="P19" s="94">
        <f>IF(R18=TRUE, 1, 0)</f>
        <v>1</v>
      </c>
    </row>
    <row r="20" spans="1:21" ht="18.75" customHeight="1">
      <c r="A20" s="211" t="s">
        <v>37</v>
      </c>
      <c r="B20" s="212"/>
      <c r="C20" s="84">
        <f>G16+K16</f>
        <v>4800</v>
      </c>
      <c r="D20" s="85">
        <f>H16+L16</f>
        <v>0</v>
      </c>
      <c r="F20" s="138" t="s">
        <v>38</v>
      </c>
      <c r="G20" s="139"/>
      <c r="H20" s="200"/>
      <c r="I20" s="201"/>
      <c r="J20" s="202"/>
      <c r="L20" s="189"/>
      <c r="M20" s="189"/>
      <c r="N20" s="189"/>
      <c r="O20" s="189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3" t="s">
        <v>39</v>
      </c>
      <c r="B21" s="214"/>
      <c r="C21" s="88">
        <f>M16+O16</f>
        <v>3690</v>
      </c>
      <c r="D21" s="89">
        <f>N16+P16</f>
        <v>0</v>
      </c>
      <c r="F21" s="140" t="s">
        <v>40</v>
      </c>
      <c r="G21" s="141"/>
      <c r="H21" s="203"/>
      <c r="I21" s="204"/>
      <c r="J21" s="205"/>
      <c r="L21" s="190" t="s">
        <v>41</v>
      </c>
      <c r="M21" s="190"/>
      <c r="N21" s="190"/>
      <c r="O21" s="190"/>
      <c r="P21" s="95" t="e">
        <f>IF(R20=TRUE, 1, 0)</f>
        <v>#DIV/0!</v>
      </c>
    </row>
    <row r="22" spans="1:21" ht="18.75" customHeight="1" thickBot="1">
      <c r="A22" s="215" t="s">
        <v>42</v>
      </c>
      <c r="B22" s="216"/>
      <c r="C22" s="86">
        <f>C20-C21</f>
        <v>1110</v>
      </c>
      <c r="D22" s="87">
        <f>D20-D21</f>
        <v>0</v>
      </c>
      <c r="F22" s="156" t="s">
        <v>43</v>
      </c>
      <c r="G22" s="157"/>
      <c r="H22" s="206"/>
      <c r="I22" s="207"/>
      <c r="J22" s="208"/>
      <c r="L22" s="189"/>
      <c r="M22" s="189"/>
      <c r="N22" s="189"/>
      <c r="O22" s="189"/>
      <c r="P22" s="96"/>
      <c r="R22" s="1" t="e">
        <f>AND(H23&gt;=-0.02, H23&lt;=0.02)</f>
        <v>#DIV/0!</v>
      </c>
    </row>
    <row r="23" spans="1:21" ht="16.5" customHeight="1" thickBot="1">
      <c r="F23" s="154" t="s">
        <v>44</v>
      </c>
      <c r="G23" s="155"/>
      <c r="H23" s="197" t="e">
        <f>AVERAGE(H20:J22)</f>
        <v>#DIV/0!</v>
      </c>
      <c r="I23" s="198"/>
      <c r="J23" s="199"/>
      <c r="L23" s="186" t="s">
        <v>45</v>
      </c>
      <c r="M23" s="186"/>
      <c r="N23" s="186"/>
      <c r="O23" s="186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6"/>
      <c r="M24" s="186"/>
      <c r="N24" s="186"/>
      <c r="O24" s="186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5"/>
    </row>
    <row r="28" spans="1:21" ht="20.100000000000001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 thickBo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51" t="s">
        <v>47</v>
      </c>
      <c r="B32" s="152"/>
      <c r="C32" s="152"/>
      <c r="D32" s="152"/>
      <c r="E32" s="152"/>
      <c r="F32" s="153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8" t="s">
        <v>48</v>
      </c>
      <c r="C33" s="179"/>
      <c r="D33" s="132" t="s">
        <v>49</v>
      </c>
      <c r="E33" s="134"/>
      <c r="F33" s="134"/>
      <c r="G33" s="133"/>
      <c r="H33" s="132" t="s">
        <v>50</v>
      </c>
      <c r="I33" s="133"/>
      <c r="J33" s="134" t="s">
        <v>51</v>
      </c>
      <c r="K33" s="134"/>
      <c r="L33" s="135" t="s">
        <v>6</v>
      </c>
      <c r="M33" s="135"/>
      <c r="N33" s="130" t="s">
        <v>7</v>
      </c>
      <c r="O33" s="131"/>
      <c r="P33" s="56" t="s">
        <v>52</v>
      </c>
    </row>
    <row r="34" spans="1:16" ht="18.75" customHeight="1" thickBot="1">
      <c r="A34" s="57" t="s">
        <v>53</v>
      </c>
      <c r="B34" s="176" t="s">
        <v>54</v>
      </c>
      <c r="C34" s="177"/>
      <c r="D34" s="169"/>
      <c r="E34" s="182"/>
      <c r="F34" s="182"/>
      <c r="G34" s="170"/>
      <c r="H34" s="169" t="s">
        <v>55</v>
      </c>
      <c r="I34" s="170"/>
      <c r="J34" s="171" t="s">
        <v>55</v>
      </c>
      <c r="K34" s="172"/>
      <c r="L34" s="128">
        <v>0</v>
      </c>
      <c r="M34" s="129"/>
      <c r="N34" s="122">
        <v>1080</v>
      </c>
      <c r="O34" s="123"/>
      <c r="P34" s="55">
        <f t="shared" ref="P34:P36" si="8">L34-N34</f>
        <v>-1080</v>
      </c>
    </row>
    <row r="35" spans="1:16" ht="18.75" customHeight="1" thickBot="1">
      <c r="A35" s="58" t="s">
        <v>53</v>
      </c>
      <c r="B35" s="175" t="s">
        <v>54</v>
      </c>
      <c r="C35" s="175"/>
      <c r="D35" s="136"/>
      <c r="E35" s="183"/>
      <c r="F35" s="183"/>
      <c r="G35" s="137"/>
      <c r="H35" s="136" t="s">
        <v>55</v>
      </c>
      <c r="I35" s="137"/>
      <c r="J35" s="126" t="s">
        <v>55</v>
      </c>
      <c r="K35" s="127"/>
      <c r="L35" s="128">
        <v>0</v>
      </c>
      <c r="M35" s="129"/>
      <c r="N35" s="122">
        <v>832</v>
      </c>
      <c r="O35" s="123"/>
      <c r="P35" s="55">
        <f t="shared" ref="P35" si="9">L35-N35</f>
        <v>-832</v>
      </c>
    </row>
    <row r="36" spans="1:16" ht="18.75" customHeight="1" thickBot="1">
      <c r="A36" s="58" t="s">
        <v>53</v>
      </c>
      <c r="B36" s="175" t="s">
        <v>54</v>
      </c>
      <c r="C36" s="175"/>
      <c r="D36" s="136"/>
      <c r="E36" s="183"/>
      <c r="F36" s="183"/>
      <c r="G36" s="137"/>
      <c r="H36" s="136" t="s">
        <v>55</v>
      </c>
      <c r="I36" s="137"/>
      <c r="J36" s="126" t="s">
        <v>55</v>
      </c>
      <c r="K36" s="127"/>
      <c r="L36" s="128">
        <v>0</v>
      </c>
      <c r="M36" s="129"/>
      <c r="N36" s="122">
        <v>701</v>
      </c>
      <c r="O36" s="123"/>
      <c r="P36" s="55">
        <f t="shared" si="8"/>
        <v>-701</v>
      </c>
    </row>
    <row r="37" spans="1:16" ht="19.149999999999999" customHeight="1">
      <c r="A37" s="58" t="s">
        <v>53</v>
      </c>
      <c r="B37" s="180" t="s">
        <v>54</v>
      </c>
      <c r="C37" s="181"/>
      <c r="D37" s="136"/>
      <c r="E37" s="183"/>
      <c r="F37" s="183"/>
      <c r="G37" s="137"/>
      <c r="H37" s="136" t="s">
        <v>55</v>
      </c>
      <c r="I37" s="137"/>
      <c r="J37" s="136" t="s">
        <v>55</v>
      </c>
      <c r="K37" s="168"/>
      <c r="L37" s="173">
        <v>0</v>
      </c>
      <c r="M37" s="174"/>
      <c r="N37" s="184">
        <v>390</v>
      </c>
      <c r="O37" s="185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2024-09-23T01:02:18Z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