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C621BA22-D7BC-44EF-AEE6-8F3761B90608}" xr6:coauthVersionLast="47" xr6:coauthVersionMax="47" xr10:uidLastSave="{00000000-0000-0000-0000-000000000000}"/>
  <bookViews>
    <workbookView xWindow="1920" yWindow="3216" windowWidth="12804" windowHeight="9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<sst xmlns="http://schemas.openxmlformats.org/spreadsheetml/2006/main" count="75" uniqueCount="47">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</sst>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55" zoomScaleNormal="55" zoomScaleSheetLayoutView="55" workbookViewId="0">
      <selection activeCell="H22" sqref="H22:J2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4" t="s">
        <v>34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18" ht="9.75" customHeight="1" thickBot="1" x14ac:dyDescent="0.35">
      <c r="A3" s="80"/>
    </row>
    <row r="4" spans="1:18" ht="20.100000000000001" customHeight="1" thickBot="1" x14ac:dyDescent="0.3">
      <c r="A4" s="6"/>
      <c r="B4" s="8" t="s">
        <v>5</v>
      </c>
      <c r="C4" s="147" t="s">
        <v>0</v>
      </c>
      <c r="D4" s="148"/>
      <c r="E4" s="122" t="s">
        <v>1</v>
      </c>
      <c r="F4" s="121"/>
      <c r="G4" s="153" t="s">
        <v>2</v>
      </c>
      <c r="H4" s="154"/>
      <c r="I4" s="145" t="s">
        <v>26</v>
      </c>
      <c r="J4" s="146"/>
      <c r="K4" s="151" t="s">
        <v>3</v>
      </c>
      <c r="L4" s="152"/>
      <c r="M4" s="149" t="s">
        <v>4</v>
      </c>
      <c r="N4" s="150"/>
      <c r="O4" s="149" t="s">
        <v>39</v>
      </c>
      <c r="P4" s="150"/>
      <c r="Q4" s="7"/>
      <c r="R4" s="57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57"/>
    </row>
    <row r="6" spans="1:18" ht="20.100000000000001" customHeight="1" x14ac:dyDescent="0.25">
      <c r="A6" s="67" t="s">
        <v>24</v>
      </c>
      <c r="B6" s="65"/>
      <c r="C6" s="23">
        <v>5500</v>
      </c>
      <c r="D6" s="24">
        <v>5820</v>
      </c>
      <c r="E6" s="23">
        <f t="shared" ref="E6:F7" si="0">C6-G6</f>
        <v>4650</v>
      </c>
      <c r="F6" s="24">
        <f t="shared" si="0"/>
        <v>4960</v>
      </c>
      <c r="G6" s="25">
        <v>850</v>
      </c>
      <c r="H6" s="26">
        <v>860</v>
      </c>
      <c r="I6" s="27">
        <f>G6/C6</f>
        <v>0.15454545454545454</v>
      </c>
      <c r="J6" s="28">
        <f>H6/D6</f>
        <v>0.14776632302405499</v>
      </c>
      <c r="K6" s="29"/>
      <c r="L6" s="30"/>
      <c r="M6" s="31"/>
      <c r="N6" s="32"/>
      <c r="O6" s="33"/>
      <c r="P6" s="34"/>
      <c r="Q6" s="63"/>
      <c r="R6" s="61"/>
    </row>
    <row r="7" spans="1:18" ht="20.100000000000001" customHeight="1" x14ac:dyDescent="0.25">
      <c r="A7" s="68" t="s">
        <v>25</v>
      </c>
      <c r="B7" s="66"/>
      <c r="C7" s="35">
        <v>5500</v>
      </c>
      <c r="D7" s="36">
        <v>5917</v>
      </c>
      <c r="E7" s="35">
        <f t="shared" si="0"/>
        <v>4650</v>
      </c>
      <c r="F7" s="36">
        <f t="shared" si="0"/>
        <v>5038</v>
      </c>
      <c r="G7" s="37">
        <v>850</v>
      </c>
      <c r="H7" s="38">
        <v>879</v>
      </c>
      <c r="I7" s="39">
        <f t="shared" ref="I7:J7" si="1">G7/C7</f>
        <v>0.15454545454545454</v>
      </c>
      <c r="J7" s="40">
        <f t="shared" si="1"/>
        <v>0.14855501098529661</v>
      </c>
      <c r="K7" s="41"/>
      <c r="L7" s="42"/>
      <c r="M7" s="43"/>
      <c r="N7" s="44"/>
      <c r="O7" s="45"/>
      <c r="P7" s="46"/>
      <c r="Q7" s="56"/>
      <c r="R7" s="61"/>
    </row>
    <row r="8" spans="1:18" ht="20.100000000000001" customHeight="1" x14ac:dyDescent="0.25">
      <c r="A8" s="68" t="s">
        <v>27</v>
      </c>
      <c r="B8" s="66"/>
      <c r="C8" s="35">
        <v>900</v>
      </c>
      <c r="D8" s="36">
        <v>1062</v>
      </c>
      <c r="E8" s="35">
        <f t="shared" ref="E8:E15" si="2">C8-G8</f>
        <v>780</v>
      </c>
      <c r="F8" s="36">
        <f t="shared" ref="F8:F15" si="3">D8-H8</f>
        <v>931</v>
      </c>
      <c r="G8" s="37">
        <v>120</v>
      </c>
      <c r="H8" s="38">
        <v>131</v>
      </c>
      <c r="I8" s="39">
        <f t="shared" ref="I8:I9" si="4">G8/C8</f>
        <v>0.13333333333333333</v>
      </c>
      <c r="J8" s="40">
        <f t="shared" ref="J8:J9" si="5">H8/D8</f>
        <v>0.12335216572504708</v>
      </c>
      <c r="K8" s="41"/>
      <c r="L8" s="42"/>
      <c r="M8" s="43"/>
      <c r="N8" s="44"/>
      <c r="O8" s="45"/>
      <c r="P8" s="46"/>
      <c r="Q8" s="56"/>
      <c r="R8" s="61"/>
    </row>
    <row r="9" spans="1:18" ht="19.5" customHeight="1" x14ac:dyDescent="0.25">
      <c r="A9" s="68" t="s">
        <v>28</v>
      </c>
      <c r="B9" s="66"/>
      <c r="C9" s="35">
        <v>1100</v>
      </c>
      <c r="D9" s="36">
        <v>1325</v>
      </c>
      <c r="E9" s="35">
        <f t="shared" si="2"/>
        <v>900</v>
      </c>
      <c r="F9" s="36">
        <f t="shared" si="3"/>
        <v>1116</v>
      </c>
      <c r="G9" s="37">
        <v>200</v>
      </c>
      <c r="H9" s="38">
        <v>209</v>
      </c>
      <c r="I9" s="39">
        <f t="shared" si="4"/>
        <v>0.18181818181818182</v>
      </c>
      <c r="J9" s="40">
        <f t="shared" si="5"/>
        <v>0.15773584905660376</v>
      </c>
      <c r="K9" s="41"/>
      <c r="L9" s="42"/>
      <c r="M9" s="43"/>
      <c r="N9" s="44"/>
      <c r="O9" s="45"/>
      <c r="P9" s="46"/>
      <c r="Q9" s="56"/>
      <c r="R9" s="61"/>
    </row>
    <row r="10" spans="1:18" ht="20.100000000000001" customHeight="1" x14ac:dyDescent="0.25">
      <c r="A10" s="96" t="s">
        <v>40</v>
      </c>
      <c r="B10" s="97"/>
      <c r="C10" s="108">
        <v>1700</v>
      </c>
      <c r="D10" s="109">
        <v>1763</v>
      </c>
      <c r="E10" s="108">
        <f t="shared" si="2"/>
        <v>1400</v>
      </c>
      <c r="F10" s="109">
        <f t="shared" si="3"/>
        <v>1473</v>
      </c>
      <c r="G10" s="98">
        <v>300</v>
      </c>
      <c r="H10" s="99">
        <v>290</v>
      </c>
      <c r="I10" s="100">
        <f>G10/C10</f>
        <v>0.17647058823529413</v>
      </c>
      <c r="J10" s="101">
        <f>H10/D10</f>
        <v>0.16449234259784459</v>
      </c>
      <c r="K10" s="102"/>
      <c r="L10" s="103"/>
      <c r="M10" s="104"/>
      <c r="N10" s="105"/>
      <c r="O10" s="106"/>
      <c r="P10" s="107"/>
      <c r="Q10" s="63"/>
      <c r="R10" s="61"/>
    </row>
    <row r="11" spans="1:18" ht="20.100000000000001" customHeight="1" x14ac:dyDescent="0.25">
      <c r="A11" s="68" t="s">
        <v>41</v>
      </c>
      <c r="B11" s="66"/>
      <c r="C11" s="35">
        <v>1200</v>
      </c>
      <c r="D11" s="36">
        <v>1317</v>
      </c>
      <c r="E11" s="35">
        <f t="shared" si="2"/>
        <v>1050</v>
      </c>
      <c r="F11" s="36">
        <f t="shared" si="3"/>
        <v>1157</v>
      </c>
      <c r="G11" s="37">
        <v>150</v>
      </c>
      <c r="H11" s="38">
        <v>160</v>
      </c>
      <c r="I11" s="39">
        <f t="shared" ref="I11:I13" si="6">G11/C11</f>
        <v>0.125</v>
      </c>
      <c r="J11" s="40">
        <f t="shared" ref="J11:J13" si="7">H11/D11</f>
        <v>0.12148823082763857</v>
      </c>
      <c r="K11" s="41"/>
      <c r="L11" s="42"/>
      <c r="M11" s="43"/>
      <c r="N11" s="44"/>
      <c r="O11" s="45"/>
      <c r="P11" s="46"/>
      <c r="Q11" s="56"/>
      <c r="R11" s="61"/>
    </row>
    <row r="12" spans="1:18" ht="20.100000000000001" customHeight="1" x14ac:dyDescent="0.25">
      <c r="A12" s="68" t="s">
        <v>42</v>
      </c>
      <c r="B12" s="66"/>
      <c r="C12" s="35">
        <v>1300</v>
      </c>
      <c r="D12" s="36">
        <v>1342</v>
      </c>
      <c r="E12" s="35">
        <f t="shared" ref="E12:E13" si="8">C12-G12</f>
        <v>1100</v>
      </c>
      <c r="F12" s="36">
        <f t="shared" ref="F12:F13" si="9">D12-H12</f>
        <v>1129</v>
      </c>
      <c r="G12" s="37">
        <v>200</v>
      </c>
      <c r="H12" s="38">
        <v>213</v>
      </c>
      <c r="I12" s="39">
        <f t="shared" si="6"/>
        <v>0.15384615384615385</v>
      </c>
      <c r="J12" s="40">
        <f t="shared" si="7"/>
        <v>0.1587183308494784</v>
      </c>
      <c r="K12" s="41"/>
      <c r="L12" s="42"/>
      <c r="M12" s="43"/>
      <c r="N12" s="44"/>
      <c r="O12" s="45"/>
      <c r="P12" s="46"/>
      <c r="Q12" s="56"/>
      <c r="R12" s="61"/>
    </row>
    <row r="13" spans="1:18" ht="20.100000000000001" customHeight="1" x14ac:dyDescent="0.25">
      <c r="A13" s="68" t="s">
        <v>43</v>
      </c>
      <c r="B13" s="66"/>
      <c r="C13" s="35">
        <v>7000</v>
      </c>
      <c r="D13" s="36">
        <v>7409</v>
      </c>
      <c r="E13" s="35">
        <f t="shared" si="8"/>
        <v>2400</v>
      </c>
      <c r="F13" s="36">
        <f t="shared" si="9"/>
        <v>2534</v>
      </c>
      <c r="G13" s="37">
        <v>4600</v>
      </c>
      <c r="H13" s="38">
        <v>4875</v>
      </c>
      <c r="I13" s="39">
        <f t="shared" si="6"/>
        <v>0.65714285714285714</v>
      </c>
      <c r="J13" s="40">
        <f t="shared" si="7"/>
        <v>0.65798353354028882</v>
      </c>
      <c r="K13" s="41"/>
      <c r="L13" s="42"/>
      <c r="M13" s="43"/>
      <c r="N13" s="44"/>
      <c r="O13" s="45"/>
      <c r="P13" s="46"/>
      <c r="Q13" s="56"/>
      <c r="R13" s="61"/>
    </row>
    <row r="14" spans="1:18" ht="20.100000000000001" customHeight="1" x14ac:dyDescent="0.25">
      <c r="A14" s="96" t="s">
        <v>44</v>
      </c>
      <c r="B14" s="97"/>
      <c r="C14" s="108">
        <v>7000</v>
      </c>
      <c r="D14" s="109">
        <v>7295</v>
      </c>
      <c r="E14" s="108">
        <f t="shared" si="2"/>
        <v>2400</v>
      </c>
      <c r="F14" s="109">
        <f t="shared" si="3"/>
        <v>2776</v>
      </c>
      <c r="G14" s="98">
        <v>4600</v>
      </c>
      <c r="H14" s="99">
        <v>4519</v>
      </c>
      <c r="I14" s="100">
        <f>G14/C14</f>
        <v>0.65714285714285714</v>
      </c>
      <c r="J14" s="101">
        <f>H14/D14</f>
        <v>0.6194653872515421</v>
      </c>
      <c r="K14" s="102"/>
      <c r="L14" s="103"/>
      <c r="M14" s="104"/>
      <c r="N14" s="105"/>
      <c r="O14" s="106"/>
      <c r="P14" s="107"/>
      <c r="Q14" s="63"/>
      <c r="R14" s="61"/>
    </row>
    <row r="15" spans="1:18" ht="20.100000000000001" customHeight="1" thickBot="1" x14ac:dyDescent="0.3">
      <c r="A15" s="68" t="s">
        <v>45</v>
      </c>
      <c r="B15" s="66"/>
      <c r="C15" s="35">
        <v>975</v>
      </c>
      <c r="D15" s="36">
        <v>985</v>
      </c>
      <c r="E15" s="35">
        <f t="shared" si="2"/>
        <v>375</v>
      </c>
      <c r="F15" s="36">
        <f t="shared" si="3"/>
        <v>985</v>
      </c>
      <c r="G15" s="37">
        <v>600</v>
      </c>
      <c r="H15" s="38">
        <v>0</v>
      </c>
      <c r="I15" s="39">
        <f t="shared" ref="I15" si="10">G15/C15</f>
        <v>0.61538461538461542</v>
      </c>
      <c r="J15" s="40">
        <f t="shared" ref="J15" si="11">H15/D15</f>
        <v>0</v>
      </c>
      <c r="K15" s="41"/>
      <c r="L15" s="42"/>
      <c r="M15" s="43"/>
      <c r="N15" s="44"/>
      <c r="O15" s="45"/>
      <c r="P15" s="46"/>
      <c r="Q15" s="56"/>
      <c r="R15" s="61"/>
    </row>
    <row r="16" spans="1:18" ht="20.100000000000001" customHeight="1" thickBot="1" x14ac:dyDescent="0.3">
      <c r="A16" s="111" t="s">
        <v>29</v>
      </c>
      <c r="B16" s="112"/>
      <c r="C16" s="69">
        <f t="shared" ref="C16:H16" si="12">SUM(C6:C15)</f>
        <v>32175</v>
      </c>
      <c r="D16" s="70">
        <f t="shared" si="12"/>
        <v>34235</v>
      </c>
      <c r="E16" s="69">
        <f t="shared" si="12"/>
        <v>19705</v>
      </c>
      <c r="F16" s="70">
        <f t="shared" si="12"/>
        <v>22099</v>
      </c>
      <c r="G16" s="71">
        <f t="shared" si="12"/>
        <v>12470</v>
      </c>
      <c r="H16" s="72">
        <f t="shared" si="12"/>
        <v>12136</v>
      </c>
      <c r="I16" s="73"/>
      <c r="J16" s="74"/>
      <c r="K16" s="71">
        <f t="shared" ref="K16:P16" si="13">SUM(K6:K15)</f>
        <v>0</v>
      </c>
      <c r="L16" s="72">
        <f t="shared" si="13"/>
        <v>0</v>
      </c>
      <c r="M16" s="110">
        <f t="shared" si="13"/>
        <v>0</v>
      </c>
      <c r="N16" s="75">
        <f t="shared" si="13"/>
        <v>0</v>
      </c>
      <c r="O16" s="76">
        <f t="shared" si="13"/>
        <v>0</v>
      </c>
      <c r="P16" s="77">
        <f t="shared" si="13"/>
        <v>0</v>
      </c>
      <c r="Q16" s="47"/>
      <c r="R16" s="61"/>
    </row>
    <row r="17" spans="1:21" ht="20.100000000000001" customHeight="1" thickBot="1" x14ac:dyDescent="0.3">
      <c r="A17" s="58"/>
      <c r="B17" s="48"/>
      <c r="C17" s="48"/>
      <c r="D17" s="48"/>
      <c r="E17" s="48"/>
      <c r="F17" s="59"/>
      <c r="G17" s="59"/>
      <c r="H17" s="64"/>
      <c r="I17" s="64"/>
      <c r="J17" s="59"/>
      <c r="K17" s="59"/>
      <c r="L17" s="60"/>
      <c r="M17" s="60"/>
      <c r="N17" s="60"/>
      <c r="O17" s="60"/>
      <c r="P17" s="47"/>
      <c r="Q17" s="61"/>
    </row>
    <row r="18" spans="1:21" ht="20.100000000000001" customHeight="1" thickBot="1" x14ac:dyDescent="0.3">
      <c r="A18" s="91" t="s">
        <v>30</v>
      </c>
      <c r="B18" s="78"/>
      <c r="C18" s="78"/>
      <c r="D18" s="78"/>
      <c r="F18" s="204" t="s">
        <v>10</v>
      </c>
      <c r="G18" s="205"/>
      <c r="H18" s="178" t="s">
        <v>33</v>
      </c>
      <c r="I18" s="179"/>
      <c r="J18" s="180"/>
      <c r="L18" s="90" t="s">
        <v>35</v>
      </c>
      <c r="M18" s="79"/>
      <c r="N18" s="79"/>
      <c r="O18" s="79"/>
      <c r="P18" s="79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96" t="s">
        <v>29</v>
      </c>
      <c r="B19" s="197"/>
      <c r="C19" s="81" t="s">
        <v>7</v>
      </c>
      <c r="D19" s="82" t="s">
        <v>8</v>
      </c>
      <c r="F19" s="206"/>
      <c r="G19" s="207"/>
      <c r="H19" s="181"/>
      <c r="I19" s="182"/>
      <c r="J19" s="183"/>
      <c r="L19" s="175" t="s">
        <v>38</v>
      </c>
      <c r="M19" s="175"/>
      <c r="N19" s="175"/>
      <c r="O19" s="175"/>
      <c r="P19" s="93">
        <f>IF(R18=TRUE, 1, 0)</f>
        <v>1</v>
      </c>
    </row>
    <row r="20" spans="1:21" ht="18.75" customHeight="1" x14ac:dyDescent="0.25">
      <c r="A20" s="198" t="s">
        <v>32</v>
      </c>
      <c r="B20" s="199"/>
      <c r="C20" s="83">
        <f>G16+K16</f>
        <v>12470</v>
      </c>
      <c r="D20" s="84">
        <f>H16+L16</f>
        <v>12136</v>
      </c>
      <c r="F20" s="127" t="s">
        <v>11</v>
      </c>
      <c r="G20" s="128"/>
      <c r="H20" s="187" t="s">
        <v>46</v>
      </c>
      <c r="I20" s="188"/>
      <c r="J20" s="189"/>
      <c r="L20" s="176"/>
      <c r="M20" s="176"/>
      <c r="N20" s="176"/>
      <c r="O20" s="176"/>
      <c r="P20" s="95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200" t="s">
        <v>31</v>
      </c>
      <c r="B21" s="201"/>
      <c r="C21" s="87">
        <f>M16+O16</f>
        <v>0</v>
      </c>
      <c r="D21" s="88">
        <f>N16+P16</f>
        <v>0</v>
      </c>
      <c r="F21" s="129" t="s">
        <v>12</v>
      </c>
      <c r="G21" s="130"/>
      <c r="H21" s="190" t="s">
        <v>46</v>
      </c>
      <c r="I21" s="191"/>
      <c r="J21" s="192"/>
      <c r="L21" s="177" t="s">
        <v>36</v>
      </c>
      <c r="M21" s="177"/>
      <c r="N21" s="177"/>
      <c r="O21" s="177"/>
      <c r="P21" s="94" t="e">
        <f>IF(R20=TRUE, 1, 0)</f>
        <v>#DIV/0!</v>
      </c>
    </row>
    <row r="22" spans="1:21" ht="18.75" customHeight="1" thickBot="1" x14ac:dyDescent="0.35">
      <c r="A22" s="202" t="s">
        <v>16</v>
      </c>
      <c r="B22" s="203"/>
      <c r="C22" s="85">
        <f>C20-C21</f>
        <v>12470</v>
      </c>
      <c r="D22" s="86">
        <f>D20-D21</f>
        <v>12136</v>
      </c>
      <c r="F22" s="208" t="s">
        <v>13</v>
      </c>
      <c r="G22" s="209"/>
      <c r="H22" s="193" t="s">
        <v>46</v>
      </c>
      <c r="I22" s="194"/>
      <c r="J22" s="195"/>
      <c r="L22" s="176"/>
      <c r="M22" s="176"/>
      <c r="N22" s="176"/>
      <c r="O22" s="176"/>
      <c r="P22" s="95"/>
      <c r="R22" s="1" t="e">
        <f>AND(H23&gt;=-0.02, H23&lt;=0.02)</f>
        <v>#DIV/0!</v>
      </c>
    </row>
    <row r="23" spans="1:21" ht="16.5" customHeight="1" thickBot="1" x14ac:dyDescent="0.3">
      <c r="F23" s="143" t="s">
        <v>14</v>
      </c>
      <c r="G23" s="144"/>
      <c r="H23" s="184" t="e">
        <f>AVERAGE(H20:J22)</f>
        <v>#DIV/0!</v>
      </c>
      <c r="I23" s="185"/>
      <c r="J23" s="186"/>
      <c r="L23" s="173" t="s">
        <v>37</v>
      </c>
      <c r="M23" s="173"/>
      <c r="N23" s="173"/>
      <c r="O23" s="173"/>
      <c r="P23" s="89" t="e">
        <f>IF(R22=TRUE, 1, 0)</f>
        <v>#DIV/0!</v>
      </c>
    </row>
    <row r="24" spans="1:21" ht="13.65" customHeight="1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173"/>
      <c r="M24" s="173"/>
      <c r="N24" s="173"/>
      <c r="O24" s="173"/>
      <c r="P24" s="92"/>
    </row>
    <row r="25" spans="1:21" ht="13.65" customHeight="1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50"/>
      <c r="M25" s="50"/>
      <c r="N25" s="51"/>
      <c r="O25" s="51"/>
      <c r="P25" s="7"/>
      <c r="Q25" s="7"/>
    </row>
    <row r="26" spans="1:21" ht="13.5" customHeight="1" thickBot="1" x14ac:dyDescent="0.3">
      <c r="A26" s="3" t="s">
        <v>15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31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3"/>
      <c r="Q27" s="62"/>
    </row>
    <row r="28" spans="1:21" ht="20.100000000000001" customHeight="1" x14ac:dyDescent="0.25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6"/>
      <c r="Q28" s="62"/>
    </row>
    <row r="29" spans="1:21" ht="20.100000000000001" customHeight="1" thickBot="1" x14ac:dyDescent="0.3">
      <c r="A29" s="137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9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40" t="s">
        <v>17</v>
      </c>
      <c r="B32" s="141"/>
      <c r="C32" s="141"/>
      <c r="D32" s="141"/>
      <c r="E32" s="141"/>
      <c r="F32" s="142"/>
      <c r="G32" s="48"/>
      <c r="H32" s="48"/>
      <c r="I32" s="48"/>
      <c r="J32" s="48"/>
      <c r="K32" s="48"/>
      <c r="L32" s="48"/>
      <c r="M32" s="48"/>
      <c r="N32" s="48"/>
      <c r="O32" s="48"/>
      <c r="P32" s="47"/>
      <c r="Q32" s="49"/>
    </row>
    <row r="33" spans="1:16" ht="19.2" customHeight="1" thickBot="1" x14ac:dyDescent="0.3">
      <c r="A33" s="5" t="s">
        <v>6</v>
      </c>
      <c r="B33" s="166" t="s">
        <v>22</v>
      </c>
      <c r="C33" s="167"/>
      <c r="D33" s="121" t="s">
        <v>21</v>
      </c>
      <c r="E33" s="123"/>
      <c r="F33" s="123"/>
      <c r="G33" s="122"/>
      <c r="H33" s="121" t="s">
        <v>18</v>
      </c>
      <c r="I33" s="122"/>
      <c r="J33" s="123" t="s">
        <v>19</v>
      </c>
      <c r="K33" s="123"/>
      <c r="L33" s="124" t="s">
        <v>3</v>
      </c>
      <c r="M33" s="124"/>
      <c r="N33" s="117" t="s">
        <v>4</v>
      </c>
      <c r="O33" s="118"/>
      <c r="P33" s="53" t="s">
        <v>20</v>
      </c>
    </row>
    <row r="34" spans="1:16" ht="18.75" customHeight="1" thickBot="1" x14ac:dyDescent="0.3">
      <c r="A34" s="54" t="s">
        <v>23</v>
      </c>
      <c r="B34" s="164"/>
      <c r="C34" s="165"/>
      <c r="D34" s="156"/>
      <c r="E34" s="170"/>
      <c r="F34" s="170"/>
      <c r="G34" s="157"/>
      <c r="H34" s="156"/>
      <c r="I34" s="157"/>
      <c r="J34" s="158"/>
      <c r="K34" s="159"/>
      <c r="L34" s="115"/>
      <c r="M34" s="116"/>
      <c r="N34" s="119"/>
      <c r="O34" s="120"/>
      <c r="P34" s="52">
        <f t="shared" ref="P34:P42" si="14">L34-N34</f>
        <v>0</v>
      </c>
    </row>
    <row r="35" spans="1:16" ht="18.75" customHeight="1" thickBot="1" x14ac:dyDescent="0.3">
      <c r="A35" s="55" t="s">
        <v>23</v>
      </c>
      <c r="B35" s="163"/>
      <c r="C35" s="163"/>
      <c r="D35" s="125"/>
      <c r="E35" s="162"/>
      <c r="F35" s="162"/>
      <c r="G35" s="126"/>
      <c r="H35" s="125"/>
      <c r="I35" s="126"/>
      <c r="J35" s="113"/>
      <c r="K35" s="114"/>
      <c r="L35" s="115"/>
      <c r="M35" s="116"/>
      <c r="N35" s="119"/>
      <c r="O35" s="120"/>
      <c r="P35" s="52">
        <f t="shared" si="14"/>
        <v>0</v>
      </c>
    </row>
    <row r="36" spans="1:16" ht="19.2" customHeight="1" thickBot="1" x14ac:dyDescent="0.3">
      <c r="A36" s="55" t="s">
        <v>23</v>
      </c>
      <c r="B36" s="168"/>
      <c r="C36" s="169"/>
      <c r="D36" s="125"/>
      <c r="E36" s="162"/>
      <c r="F36" s="162"/>
      <c r="G36" s="126"/>
      <c r="H36" s="125"/>
      <c r="I36" s="126"/>
      <c r="J36" s="125"/>
      <c r="K36" s="155"/>
      <c r="L36" s="160"/>
      <c r="M36" s="161"/>
      <c r="N36" s="171"/>
      <c r="O36" s="172"/>
      <c r="P36" s="52">
        <f t="shared" si="14"/>
        <v>0</v>
      </c>
    </row>
    <row r="37" spans="1:16" ht="19.5" customHeight="1" thickBot="1" x14ac:dyDescent="0.3">
      <c r="A37" s="54" t="s">
        <v>23</v>
      </c>
      <c r="B37" s="210"/>
      <c r="C37" s="211"/>
      <c r="D37" s="168"/>
      <c r="E37" s="212"/>
      <c r="F37" s="212"/>
      <c r="G37" s="169"/>
      <c r="H37" s="168"/>
      <c r="I37" s="169"/>
      <c r="J37" s="168"/>
      <c r="K37" s="169"/>
      <c r="L37" s="160"/>
      <c r="M37" s="161"/>
      <c r="N37" s="171"/>
      <c r="O37" s="172"/>
      <c r="P37" s="52">
        <f t="shared" si="14"/>
        <v>0</v>
      </c>
    </row>
    <row r="38" spans="1:16" ht="19.5" customHeight="1" thickBot="1" x14ac:dyDescent="0.3">
      <c r="A38" s="55" t="s">
        <v>23</v>
      </c>
      <c r="B38" s="168"/>
      <c r="C38" s="169"/>
      <c r="D38" s="125"/>
      <c r="E38" s="162"/>
      <c r="F38" s="162"/>
      <c r="G38" s="126"/>
      <c r="H38" s="125"/>
      <c r="I38" s="126"/>
      <c r="J38" s="125"/>
      <c r="K38" s="126"/>
      <c r="L38" s="160"/>
      <c r="M38" s="161"/>
      <c r="N38" s="171"/>
      <c r="O38" s="172"/>
      <c r="P38" s="52">
        <f t="shared" si="14"/>
        <v>0</v>
      </c>
    </row>
    <row r="39" spans="1:16" ht="19.5" customHeight="1" thickBot="1" x14ac:dyDescent="0.3">
      <c r="A39" s="55" t="s">
        <v>23</v>
      </c>
      <c r="B39" s="168"/>
      <c r="C39" s="169"/>
      <c r="D39" s="125"/>
      <c r="E39" s="162"/>
      <c r="F39" s="162"/>
      <c r="G39" s="126"/>
      <c r="H39" s="125"/>
      <c r="I39" s="126"/>
      <c r="J39" s="125"/>
      <c r="K39" s="126"/>
      <c r="L39" s="160"/>
      <c r="M39" s="161"/>
      <c r="N39" s="171"/>
      <c r="O39" s="172"/>
      <c r="P39" s="52">
        <f t="shared" si="14"/>
        <v>0</v>
      </c>
    </row>
    <row r="40" spans="1:16" ht="19.5" customHeight="1" thickBot="1" x14ac:dyDescent="0.3">
      <c r="A40" s="54" t="s">
        <v>23</v>
      </c>
      <c r="B40" s="210"/>
      <c r="C40" s="211"/>
      <c r="D40" s="168"/>
      <c r="E40" s="212"/>
      <c r="F40" s="212"/>
      <c r="G40" s="169"/>
      <c r="H40" s="168"/>
      <c r="I40" s="169"/>
      <c r="J40" s="168"/>
      <c r="K40" s="169"/>
      <c r="L40" s="160"/>
      <c r="M40" s="161"/>
      <c r="N40" s="171"/>
      <c r="O40" s="172"/>
      <c r="P40" s="52">
        <f t="shared" si="14"/>
        <v>0</v>
      </c>
    </row>
    <row r="41" spans="1:16" ht="19.5" customHeight="1" thickBot="1" x14ac:dyDescent="0.3">
      <c r="A41" s="55" t="s">
        <v>23</v>
      </c>
      <c r="B41" s="168"/>
      <c r="C41" s="169"/>
      <c r="D41" s="125"/>
      <c r="E41" s="162"/>
      <c r="F41" s="162"/>
      <c r="G41" s="126"/>
      <c r="H41" s="125"/>
      <c r="I41" s="126"/>
      <c r="J41" s="125"/>
      <c r="K41" s="126"/>
      <c r="L41" s="160"/>
      <c r="M41" s="161"/>
      <c r="N41" s="171"/>
      <c r="O41" s="172"/>
      <c r="P41" s="52">
        <f t="shared" si="14"/>
        <v>0</v>
      </c>
    </row>
    <row r="42" spans="1:16" ht="18.75" customHeight="1" x14ac:dyDescent="0.25">
      <c r="A42" s="55" t="s">
        <v>23</v>
      </c>
      <c r="B42" s="168"/>
      <c r="C42" s="169"/>
      <c r="D42" s="125"/>
      <c r="E42" s="162"/>
      <c r="F42" s="162"/>
      <c r="G42" s="126"/>
      <c r="H42" s="125"/>
      <c r="I42" s="126"/>
      <c r="J42" s="125"/>
      <c r="K42" s="126"/>
      <c r="L42" s="160"/>
      <c r="M42" s="161"/>
      <c r="N42" s="171"/>
      <c r="O42" s="172"/>
      <c r="P42" s="52">
        <f t="shared" si="14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D36:G36"/>
    <mergeCell ref="B35:C35"/>
    <mergeCell ref="B34:C34"/>
    <mergeCell ref="B33:C33"/>
    <mergeCell ref="B36:C36"/>
    <mergeCell ref="D33:G33"/>
    <mergeCell ref="D34:G34"/>
    <mergeCell ref="D35:G35"/>
    <mergeCell ref="H36:I36"/>
    <mergeCell ref="J36:K36"/>
    <mergeCell ref="L34:M34"/>
    <mergeCell ref="H34:I34"/>
    <mergeCell ref="J34:K34"/>
    <mergeCell ref="L36:M36"/>
    <mergeCell ref="I4:J4"/>
    <mergeCell ref="C4:D4"/>
    <mergeCell ref="O4:P4"/>
    <mergeCell ref="K4:L4"/>
    <mergeCell ref="G4:H4"/>
    <mergeCell ref="E4:F4"/>
    <mergeCell ref="M4:N4"/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0BB4D-5BA6-412C-9490-37626AF30F2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A80A2AA9-F13C-4861-AD37-3BB6D7AEB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89DA3-A956-447D-A858-D9A19F3B09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2023-07-24T02:46:14Z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