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4968 Chick-fil-A, Pembroke Pines, FL\"/>
    </mc:Choice>
  </mc:AlternateContent>
  <xr:revisionPtr revIDLastSave="0" documentId="8_{014A1623-660E-49A9-9934-44794A233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s="1"/>
  <c r="F15" i="1" l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<sst xmlns="http://schemas.openxmlformats.org/spreadsheetml/2006/main" count="84" uniqueCount="53">
  <si>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</si>
  <si>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</si>
  <si>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</si>
  <si>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</si>
  <si>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</si>
  <si>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</si>
  <si>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</si>
  <si>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</si>
  <si>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</si>
  <si>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</si>
  <si>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</si>
  <si>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</si>
  <si>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</si>
  <si>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</si>
  <si>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</si>
  <si>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</si>
  <si>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</si>
  <si>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</si>
  <si>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 xml:space="preserve">DINNING 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</si>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</sst>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5" zoomScaleNormal="85" zoomScaleSheetLayoutView="85" workbookViewId="0">
      <selection activeCell="M8" sqref="M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9500</v>
      </c>
      <c r="D6" s="24">
        <v>9125</v>
      </c>
      <c r="E6" s="23">
        <f t="shared" ref="E6:F7" si="0">C6-G6</f>
        <v>8020</v>
      </c>
      <c r="F6" s="24">
        <f t="shared" si="0"/>
        <v>7667</v>
      </c>
      <c r="G6" s="25">
        <v>1480</v>
      </c>
      <c r="H6" s="26">
        <v>1458</v>
      </c>
      <c r="I6" s="27">
        <f>G6/C6</f>
        <v>0.15578947368421053</v>
      </c>
      <c r="J6" s="28">
        <f>H6/D6</f>
        <v>0.15978082191780821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5300</v>
      </c>
      <c r="D7" s="36">
        <v>5126</v>
      </c>
      <c r="E7" s="35">
        <f t="shared" si="0"/>
        <v>3750</v>
      </c>
      <c r="F7" s="36">
        <f t="shared" si="0"/>
        <v>3637</v>
      </c>
      <c r="G7" s="37">
        <v>1550</v>
      </c>
      <c r="H7" s="38">
        <v>1489</v>
      </c>
      <c r="I7" s="39">
        <f t="shared" ref="I7:J7" si="1">G7/C7</f>
        <v>0.29245283018867924</v>
      </c>
      <c r="J7" s="40">
        <f t="shared" si="1"/>
        <v>0.2904799063597347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5600</v>
      </c>
      <c r="D8" s="36">
        <v>5421</v>
      </c>
      <c r="E8" s="35">
        <f t="shared" ref="E8:E11" si="2">C8-G8</f>
        <v>4025</v>
      </c>
      <c r="F8" s="36">
        <f t="shared" ref="F8:F11" si="3">D8-H8</f>
        <v>3851</v>
      </c>
      <c r="G8" s="37">
        <v>1575</v>
      </c>
      <c r="H8" s="38">
        <v>1570</v>
      </c>
      <c r="I8" s="39">
        <f t="shared" ref="I8:I9" si="4">G8/C8</f>
        <v>0.28125</v>
      </c>
      <c r="J8" s="40">
        <f t="shared" ref="J8:J9" si="5">H8/D8</f>
        <v>0.28961446227633281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 x14ac:dyDescent="0.25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1800</v>
      </c>
      <c r="O12" s="45"/>
      <c r="P12" s="46"/>
      <c r="Q12" s="61"/>
      <c r="R12" s="66"/>
    </row>
    <row r="13" spans="1:18" ht="20.100000000000001" customHeight="1" x14ac:dyDescent="0.25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1431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>
        <v>306</v>
      </c>
      <c r="Q14" s="61"/>
      <c r="R14" s="66"/>
    </row>
    <row r="15" spans="1:18" ht="20.100000000000001" customHeight="1" thickBot="1" x14ac:dyDescent="0.3">
      <c r="A15" s="129" t="s">
        <v>28</v>
      </c>
      <c r="B15" s="130"/>
      <c r="C15" s="74">
        <f t="shared" ref="C15:H15" si="8">SUM(C6:C14)</f>
        <v>20400</v>
      </c>
      <c r="D15" s="75">
        <f t="shared" si="8"/>
        <v>19672</v>
      </c>
      <c r="E15" s="74">
        <f t="shared" si="8"/>
        <v>15795</v>
      </c>
      <c r="F15" s="75">
        <f t="shared" si="8"/>
        <v>15155</v>
      </c>
      <c r="G15" s="76">
        <f t="shared" si="8"/>
        <v>4605</v>
      </c>
      <c r="H15" s="77">
        <f t="shared" si="8"/>
        <v>4517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3231</v>
      </c>
      <c r="O15" s="81">
        <f t="shared" si="9"/>
        <v>300</v>
      </c>
      <c r="P15" s="82">
        <f t="shared" si="9"/>
        <v>306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222" t="s">
        <v>30</v>
      </c>
      <c r="G17" s="223"/>
      <c r="H17" s="196" t="s">
        <v>31</v>
      </c>
      <c r="I17" s="197"/>
      <c r="J17" s="198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28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33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34</v>
      </c>
      <c r="B19" s="217"/>
      <c r="C19" s="88">
        <f>G15+K15</f>
        <v>4605</v>
      </c>
      <c r="D19" s="89">
        <f>H15+L15</f>
        <v>4517</v>
      </c>
      <c r="F19" s="143" t="s">
        <v>35</v>
      </c>
      <c r="G19" s="144"/>
      <c r="H19" s="205">
        <v>5.5999999999999999E-3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18" t="s">
        <v>36</v>
      </c>
      <c r="B20" s="219"/>
      <c r="C20" s="92">
        <f>M15+O15</f>
        <v>3615</v>
      </c>
      <c r="D20" s="93">
        <f>N15+P15</f>
        <v>3537</v>
      </c>
      <c r="F20" s="145" t="s">
        <v>37</v>
      </c>
      <c r="G20" s="146"/>
      <c r="H20" s="208">
        <v>1.1299999999999999E-2</v>
      </c>
      <c r="I20" s="209"/>
      <c r="J20" s="210"/>
      <c r="L20" s="195" t="s">
        <v>38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35">
      <c r="A21" s="220" t="s">
        <v>39</v>
      </c>
      <c r="B21" s="221"/>
      <c r="C21" s="90">
        <f>C19-C20</f>
        <v>990</v>
      </c>
      <c r="D21" s="91">
        <f>D19-D20</f>
        <v>980</v>
      </c>
      <c r="F21" s="161" t="s">
        <v>40</v>
      </c>
      <c r="G21" s="162"/>
      <c r="H21" s="211">
        <v>1.4E-3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1</v>
      </c>
    </row>
    <row r="22" spans="1:21" ht="16.5" customHeight="1" thickBot="1" x14ac:dyDescent="0.3">
      <c r="F22" s="159" t="s">
        <v>41</v>
      </c>
      <c r="G22" s="160"/>
      <c r="H22" s="202">
        <f>AVERAGE(H19:J21)</f>
        <v>6.0999999999999987E-3</v>
      </c>
      <c r="I22" s="203"/>
      <c r="J22" s="204"/>
      <c r="L22" s="191" t="s">
        <v>42</v>
      </c>
      <c r="M22" s="191"/>
      <c r="N22" s="191"/>
      <c r="O22" s="191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44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45</v>
      </c>
      <c r="C32" s="184"/>
      <c r="D32" s="137" t="s">
        <v>46</v>
      </c>
      <c r="E32" s="139"/>
      <c r="F32" s="139"/>
      <c r="G32" s="138"/>
      <c r="H32" s="137" t="s">
        <v>47</v>
      </c>
      <c r="I32" s="138"/>
      <c r="J32" s="139" t="s">
        <v>48</v>
      </c>
      <c r="K32" s="139"/>
      <c r="L32" s="140" t="s">
        <v>6</v>
      </c>
      <c r="M32" s="140"/>
      <c r="N32" s="135" t="s">
        <v>7</v>
      </c>
      <c r="O32" s="136"/>
      <c r="P32" s="58" t="s">
        <v>49</v>
      </c>
    </row>
    <row r="33" spans="1:16" ht="18.75" customHeight="1" thickBot="1" x14ac:dyDescent="0.3">
      <c r="A33" s="59" t="s">
        <v>50</v>
      </c>
      <c r="B33" s="181" t="s">
        <v>51</v>
      </c>
      <c r="C33" s="182"/>
      <c r="D33" s="174"/>
      <c r="E33" s="187"/>
      <c r="F33" s="187"/>
      <c r="G33" s="175"/>
      <c r="H33" s="174" t="s">
        <v>52</v>
      </c>
      <c r="I33" s="175"/>
      <c r="J33" s="176" t="s">
        <v>52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50</v>
      </c>
      <c r="B34" s="180" t="s">
        <v>51</v>
      </c>
      <c r="C34" s="180"/>
      <c r="D34" s="141"/>
      <c r="E34" s="188"/>
      <c r="F34" s="188"/>
      <c r="G34" s="142"/>
      <c r="H34" s="141" t="s">
        <v>52</v>
      </c>
      <c r="I34" s="142"/>
      <c r="J34" s="131" t="s">
        <v>52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50</v>
      </c>
      <c r="B35" s="180" t="s">
        <v>51</v>
      </c>
      <c r="C35" s="180"/>
      <c r="D35" s="141"/>
      <c r="E35" s="188"/>
      <c r="F35" s="188"/>
      <c r="G35" s="142"/>
      <c r="H35" s="141" t="s">
        <v>52</v>
      </c>
      <c r="I35" s="142"/>
      <c r="J35" s="131" t="s">
        <v>52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50</v>
      </c>
      <c r="B36" s="185" t="s">
        <v>51</v>
      </c>
      <c r="C36" s="186"/>
      <c r="D36" s="141"/>
      <c r="E36" s="188"/>
      <c r="F36" s="188"/>
      <c r="G36" s="142"/>
      <c r="H36" s="141" t="s">
        <v>52</v>
      </c>
      <c r="I36" s="142"/>
      <c r="J36" s="141" t="s">
        <v>52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F9AEA1F-73EB-462D-8E37-CE4AE87E5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dcterms:created xsi:type="dcterms:W3CDTF">2015-11-16T19:09:52Z</dcterms:created>
  <dcterms:modified xsi:type="dcterms:W3CDTF">2024-03-19T14:40:48Z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