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795 KANAS CITY, MO (BARRY RD)/2 PROJECT DOCUMENTS/"/>
    </mc:Choice>
  </mc:AlternateContent>
  <xr:revisionPtr revIDLastSave="8" documentId="14_{E62701A0-030C-4462-85AB-354640508BE7}" xr6:coauthVersionLast="47" xr6:coauthVersionMax="47" xr10:uidLastSave="{787CDCFB-2BFB-4359-BE16-39DD13D6967E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F13" i="1" l="1"/>
  <c r="E13" i="1"/>
</calcChain>
</file>

<file path=xl/sharedStrings.xml><?xml version="1.0" encoding="utf-8"?>
<sst xmlns="http://schemas.openxmlformats.org/spreadsheetml/2006/main" count="87" uniqueCount="53">
  <si>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</si>
  <si>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</si>
  <si>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</si>
  <si>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</si>
  <si>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</si>
  <si>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</si>
  <si>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</si>
  <si>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</si>
  <si>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</si>
  <si>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</si>
  <si>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</si>
  <si>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</si>
  <si>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</si>
  <si>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</si>
  <si>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</si>
  <si>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</si>
  <si>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</si>
  <si>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</si>
  <si>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</si>
  <si>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</si>
  <si>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</si>
  <si>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</si>
  <si>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</si>
  <si>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</si>
  <si>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</si>
  <si>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</si>
  <si>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</si>
  <si>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</si>
  <si>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</si>
  <si>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</si>
  <si>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</si>
  <si>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</si>
  <si>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</si>
  <si>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</si>
  <si>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</si>
  <si>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</si>
  <si>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</si>
  <si>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</si>
  <si>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</si>
  <si>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</si>
  <si>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</si>
  <si>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RESTROOM</t>
  </si>
  <si>
    <t>KITCHEN</t>
  </si>
  <si>
    <t xml:space="preserve"> </t>
  </si>
  <si>
    <t>DINING</t>
  </si>
  <si>
    <t>AC-1</t>
  </si>
  <si>
    <t>AC-2</t>
  </si>
  <si>
    <t>AC-3</t>
  </si>
  <si>
    <t>AC-4</t>
  </si>
  <si>
    <t>KITCHEN HD 1</t>
  </si>
  <si>
    <t xml:space="preserve">KITCHEN HD 2&amp;3 </t>
  </si>
  <si>
    <t xml:space="preserve">MEAL FULFILLMENT AREA </t>
  </si>
  <si>
    <t xml:space="preserve">BOH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</si>
</sst>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982954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zoomScale="85" zoomScaleNormal="85" zoomScaleSheetLayoutView="80" workbookViewId="0">
      <selection activeCell="B9" sqref="B9"/>
    </sheetView>
  </sheetViews>
  <sheetFormatPr defaultColWidth="9.089843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08984375" style="1" hidden="1" customWidth="1"/>
    <col min="22" max="16384" width="9.08984375" style="1"/>
  </cols>
  <sheetData>
    <row r="1" spans="1:21" ht="165.75" customHeight="1" x14ac:dyDescent="0.25"/>
    <row r="2" spans="1:21" ht="21.75" customHeight="1" x14ac:dyDescent="0.4">
      <c r="A2" s="178" t="s">
        <v>33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1" t="s">
        <v>0</v>
      </c>
      <c r="D4" s="152"/>
      <c r="E4" s="124" t="s">
        <v>1</v>
      </c>
      <c r="F4" s="123"/>
      <c r="G4" s="157" t="s">
        <v>2</v>
      </c>
      <c r="H4" s="158"/>
      <c r="I4" s="149" t="s">
        <v>27</v>
      </c>
      <c r="J4" s="150"/>
      <c r="K4" s="155" t="s">
        <v>3</v>
      </c>
      <c r="L4" s="156"/>
      <c r="M4" s="153" t="s">
        <v>4</v>
      </c>
      <c r="N4" s="154"/>
      <c r="O4" s="153" t="s">
        <v>38</v>
      </c>
      <c r="P4" s="154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45</v>
      </c>
      <c r="B6" s="70" t="s">
        <v>42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46</v>
      </c>
      <c r="B7" s="71" t="s">
        <v>51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 t="s">
        <v>43</v>
      </c>
      <c r="O7" s="45" t="s">
        <v>43</v>
      </c>
      <c r="P7" s="46"/>
      <c r="Q7" s="61"/>
      <c r="R7" s="66"/>
    </row>
    <row r="8" spans="1:21" ht="20.149999999999999" customHeight="1" x14ac:dyDescent="0.25">
      <c r="A8" s="73" t="s">
        <v>47</v>
      </c>
      <c r="B8" s="71" t="s">
        <v>44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 t="s">
        <v>43</v>
      </c>
      <c r="O8" s="45"/>
      <c r="P8" s="46"/>
      <c r="Q8" s="61"/>
      <c r="R8" s="66"/>
    </row>
    <row r="9" spans="1:21" ht="21" customHeight="1" x14ac:dyDescent="0.25">
      <c r="A9" s="73" t="s">
        <v>48</v>
      </c>
      <c r="B9" s="71" t="s">
        <v>52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 t="s">
        <v>43</v>
      </c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41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15" t="s">
        <v>28</v>
      </c>
      <c r="B13" s="116"/>
      <c r="C13" s="74">
        <f t="shared" ref="C13:H13" si="6">SUM(C6:C12)</f>
        <v>19500</v>
      </c>
      <c r="D13" s="75">
        <f t="shared" si="6"/>
        <v>0</v>
      </c>
      <c r="E13" s="74">
        <f t="shared" si="6"/>
        <v>14975</v>
      </c>
      <c r="F13" s="75">
        <f t="shared" si="6"/>
        <v>0</v>
      </c>
      <c r="G13" s="76">
        <f t="shared" si="6"/>
        <v>4525</v>
      </c>
      <c r="H13" s="77">
        <f t="shared" si="6"/>
        <v>0</v>
      </c>
      <c r="I13" s="78"/>
      <c r="J13" s="79"/>
      <c r="K13" s="76">
        <f t="shared" ref="K13:P13" si="7">SUM(K6:K12)</f>
        <v>0</v>
      </c>
      <c r="L13" s="77">
        <f t="shared" si="7"/>
        <v>0</v>
      </c>
      <c r="M13" s="101">
        <f t="shared" si="7"/>
        <v>3315</v>
      </c>
      <c r="N13" s="80">
        <f t="shared" si="7"/>
        <v>0</v>
      </c>
      <c r="O13" s="81">
        <f t="shared" si="7"/>
        <v>300</v>
      </c>
      <c r="P13" s="82">
        <f t="shared" si="7"/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29</v>
      </c>
      <c r="B15" s="83"/>
      <c r="C15" s="83"/>
      <c r="D15" s="83"/>
      <c r="F15" s="208" t="s">
        <v>12</v>
      </c>
      <c r="G15" s="209"/>
      <c r="H15" s="182" t="s">
        <v>32</v>
      </c>
      <c r="I15" s="183"/>
      <c r="J15" s="184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200" t="s">
        <v>28</v>
      </c>
      <c r="B16" s="201"/>
      <c r="C16" s="86" t="s">
        <v>7</v>
      </c>
      <c r="D16" s="87" t="s">
        <v>8</v>
      </c>
      <c r="F16" s="210"/>
      <c r="G16" s="211"/>
      <c r="H16" s="185"/>
      <c r="I16" s="186"/>
      <c r="J16" s="187"/>
      <c r="L16" s="179" t="s">
        <v>37</v>
      </c>
      <c r="M16" s="179"/>
      <c r="N16" s="179"/>
      <c r="O16" s="179"/>
      <c r="P16" s="98">
        <f>IF(R15=TRUE, 1, 0)</f>
        <v>1</v>
      </c>
    </row>
    <row r="17" spans="1:21" ht="18.75" customHeight="1" x14ac:dyDescent="0.35">
      <c r="A17" s="202" t="s">
        <v>31</v>
      </c>
      <c r="B17" s="203"/>
      <c r="C17" s="88">
        <f>G13+K13</f>
        <v>4525</v>
      </c>
      <c r="D17" s="89">
        <f>H13+L13</f>
        <v>0</v>
      </c>
      <c r="F17" s="129" t="s">
        <v>13</v>
      </c>
      <c r="G17" s="130"/>
      <c r="H17" s="191"/>
      <c r="I17" s="192"/>
      <c r="J17" s="193"/>
      <c r="L17" s="180"/>
      <c r="M17" s="180"/>
      <c r="N17" s="180"/>
      <c r="O17" s="180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4" t="s">
        <v>30</v>
      </c>
      <c r="B18" s="205"/>
      <c r="C18" s="92">
        <f>M13+O13</f>
        <v>3615</v>
      </c>
      <c r="D18" s="93">
        <f>N13+P13</f>
        <v>0</v>
      </c>
      <c r="F18" s="131" t="s">
        <v>14</v>
      </c>
      <c r="G18" s="132"/>
      <c r="H18" s="194"/>
      <c r="I18" s="195"/>
      <c r="J18" s="196"/>
      <c r="L18" s="181" t="s">
        <v>35</v>
      </c>
      <c r="M18" s="181"/>
      <c r="N18" s="181"/>
      <c r="O18" s="181"/>
      <c r="P18" s="99" t="e">
        <f>IF(R17=TRUE, 1, 0)</f>
        <v>#DIV/0!</v>
      </c>
    </row>
    <row r="19" spans="1:21" ht="18.75" customHeight="1" thickBot="1" x14ac:dyDescent="0.4">
      <c r="A19" s="206" t="s">
        <v>18</v>
      </c>
      <c r="B19" s="207"/>
      <c r="C19" s="90">
        <f>C17-C18</f>
        <v>910</v>
      </c>
      <c r="D19" s="91">
        <f>D17-D18</f>
        <v>0</v>
      </c>
      <c r="F19" s="147" t="s">
        <v>15</v>
      </c>
      <c r="G19" s="148"/>
      <c r="H19" s="197"/>
      <c r="I19" s="198"/>
      <c r="J19" s="199"/>
      <c r="L19" s="180"/>
      <c r="M19" s="180"/>
      <c r="N19" s="180"/>
      <c r="O19" s="180"/>
      <c r="P19" s="100"/>
      <c r="R19" s="1" t="e">
        <f>AND(H20&gt;=-0.02, H20&lt;=0.02)</f>
        <v>#DIV/0!</v>
      </c>
    </row>
    <row r="20" spans="1:21" ht="16.5" customHeight="1" thickBot="1" x14ac:dyDescent="0.3">
      <c r="F20" s="145" t="s">
        <v>16</v>
      </c>
      <c r="G20" s="146"/>
      <c r="H20" s="188" t="e">
        <f>AVERAGE(H17:J19)</f>
        <v>#DIV/0!</v>
      </c>
      <c r="I20" s="189"/>
      <c r="J20" s="190"/>
      <c r="L20" s="177" t="s">
        <v>36</v>
      </c>
      <c r="M20" s="177"/>
      <c r="N20" s="177"/>
      <c r="O20" s="177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7"/>
      <c r="M21" s="177"/>
      <c r="N21" s="177"/>
      <c r="O21" s="177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49999999999999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2" t="s">
        <v>19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5" customHeight="1" thickBot="1" x14ac:dyDescent="0.3">
      <c r="A30" s="5" t="s">
        <v>6</v>
      </c>
      <c r="B30" s="169" t="s">
        <v>24</v>
      </c>
      <c r="C30" s="170"/>
      <c r="D30" s="123" t="s">
        <v>23</v>
      </c>
      <c r="E30" s="125"/>
      <c r="F30" s="125"/>
      <c r="G30" s="124"/>
      <c r="H30" s="123" t="s">
        <v>20</v>
      </c>
      <c r="I30" s="124"/>
      <c r="J30" s="125" t="s">
        <v>21</v>
      </c>
      <c r="K30" s="125"/>
      <c r="L30" s="126" t="s">
        <v>3</v>
      </c>
      <c r="M30" s="126"/>
      <c r="N30" s="121" t="s">
        <v>4</v>
      </c>
      <c r="O30" s="122"/>
      <c r="P30" s="58" t="s">
        <v>22</v>
      </c>
    </row>
    <row r="31" spans="1:21" ht="18.75" customHeight="1" thickBot="1" x14ac:dyDescent="0.3">
      <c r="A31" s="59" t="s">
        <v>25</v>
      </c>
      <c r="B31" s="167" t="s">
        <v>39</v>
      </c>
      <c r="C31" s="168"/>
      <c r="D31" s="160"/>
      <c r="E31" s="173"/>
      <c r="F31" s="173"/>
      <c r="G31" s="161"/>
      <c r="H31" s="160" t="s">
        <v>40</v>
      </c>
      <c r="I31" s="161"/>
      <c r="J31" s="162" t="s">
        <v>40</v>
      </c>
      <c r="K31" s="163"/>
      <c r="L31" s="119">
        <v>0</v>
      </c>
      <c r="M31" s="120"/>
      <c r="N31" s="113">
        <v>1080</v>
      </c>
      <c r="O31" s="114"/>
      <c r="P31" s="57">
        <f t="shared" ref="P31:P33" si="8">L31-N31</f>
        <v>-1080</v>
      </c>
    </row>
    <row r="32" spans="1:21" ht="18.75" customHeight="1" thickBot="1" x14ac:dyDescent="0.3">
      <c r="A32" s="60" t="s">
        <v>25</v>
      </c>
      <c r="B32" s="166" t="s">
        <v>39</v>
      </c>
      <c r="C32" s="166"/>
      <c r="D32" s="127"/>
      <c r="E32" s="174"/>
      <c r="F32" s="174"/>
      <c r="G32" s="128"/>
      <c r="H32" s="127" t="s">
        <v>40</v>
      </c>
      <c r="I32" s="128"/>
      <c r="J32" s="117" t="s">
        <v>40</v>
      </c>
      <c r="K32" s="118"/>
      <c r="L32" s="119">
        <v>0</v>
      </c>
      <c r="M32" s="120"/>
      <c r="N32" s="113">
        <v>832</v>
      </c>
      <c r="O32" s="114"/>
      <c r="P32" s="57">
        <f t="shared" ref="P32" si="9">L32-N32</f>
        <v>-832</v>
      </c>
    </row>
    <row r="33" spans="1:16" ht="18.75" customHeight="1" thickBot="1" x14ac:dyDescent="0.3">
      <c r="A33" s="60" t="s">
        <v>25</v>
      </c>
      <c r="B33" s="166" t="s">
        <v>39</v>
      </c>
      <c r="C33" s="166"/>
      <c r="D33" s="127"/>
      <c r="E33" s="174"/>
      <c r="F33" s="174"/>
      <c r="G33" s="128"/>
      <c r="H33" s="127" t="s">
        <v>40</v>
      </c>
      <c r="I33" s="128"/>
      <c r="J33" s="117" t="s">
        <v>40</v>
      </c>
      <c r="K33" s="118"/>
      <c r="L33" s="119">
        <v>0</v>
      </c>
      <c r="M33" s="120"/>
      <c r="N33" s="113">
        <v>701</v>
      </c>
      <c r="O33" s="114"/>
      <c r="P33" s="57">
        <f t="shared" si="8"/>
        <v>-701</v>
      </c>
    </row>
    <row r="34" spans="1:16" ht="19.25" customHeight="1" x14ac:dyDescent="0.25">
      <c r="A34" s="60" t="s">
        <v>25</v>
      </c>
      <c r="B34" s="171" t="s">
        <v>39</v>
      </c>
      <c r="C34" s="172"/>
      <c r="D34" s="127"/>
      <c r="E34" s="174"/>
      <c r="F34" s="174"/>
      <c r="G34" s="128"/>
      <c r="H34" s="127" t="s">
        <v>40</v>
      </c>
      <c r="I34" s="128"/>
      <c r="J34" s="127" t="s">
        <v>40</v>
      </c>
      <c r="K34" s="159"/>
      <c r="L34" s="164">
        <v>0</v>
      </c>
      <c r="M34" s="165"/>
      <c r="N34" s="175">
        <v>390</v>
      </c>
      <c r="O34" s="176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F19:G19"/>
    <mergeCell ref="I4:J4"/>
    <mergeCell ref="C4:D4"/>
    <mergeCell ref="O4:P4"/>
    <mergeCell ref="K4:L4"/>
    <mergeCell ref="G4:H4"/>
    <mergeCell ref="E4:F4"/>
    <mergeCell ref="M4:N4"/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8DF1C226-E9D4-482A-AB45-BD9072421F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Natasha Louw</cp:lastModifiedBy>
  <cp:revision/>
  <cp:lastPrinted>2017-11-15T17:23:59Z</cp:lastPrinted>
  <dcterms:created xsi:type="dcterms:W3CDTF">2015-11-16T19:09:52Z</dcterms:created>
  <dcterms:modified xsi:type="dcterms:W3CDTF">2025-10-30T17:19:12Z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