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SEY BID DOCS\"/>
    </mc:Choice>
  </mc:AlternateContent>
  <xr:revisionPtr revIDLastSave="0" documentId="13_ncr:1_{720C3173-3577-4802-8CF2-62938B229801}" xr6:coauthVersionLast="47" xr6:coauthVersionMax="47" xr10:uidLastSave="{00000000-0000-0000-0000-000000000000}"/>
  <bookViews>
    <workbookView xWindow="32460" yWindow="238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<sst xmlns="http://schemas.openxmlformats.org/spreadsheetml/2006/main" count="70" uniqueCount="44">
  <si>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</si>
  <si>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</si>
  <si>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</si>
  <si>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</si>
  <si>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</si>
  <si>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</si>
  <si>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</si>
  <si>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</si>
  <si>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</si>
  <si>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</si>
  <si>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</si>
  <si>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</si>
  <si>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</si>
  <si>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</si>
  <si>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</si>
  <si>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</si>
  <si>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</si>
  <si>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</si>
  <si>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</si>
  <si>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</si>
  <si>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</si>
  <si>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</si>
  <si>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</si>
  <si>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</si>
  <si>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</si>
  <si>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</si>
  <si>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</si>
  <si>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</si>
  <si>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</si>
  <si>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</si>
  <si>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</si>
  <si>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</si>
  <si>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</si>
  <si>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</si>
  <si>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</si>
  <si>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</si>
  <si>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</si>
  <si>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</si>
  <si>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</si>
  <si>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</si>
  <si>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</si>
  <si>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HOOD</t>
  </si>
  <si>
    <t>RESTROOMS</t>
  </si>
  <si>
    <t>SALES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</si>
</sst>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91644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Q9" sqref="Q9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8000</v>
      </c>
      <c r="D6" s="24"/>
      <c r="E6" s="23">
        <f t="shared" ref="E6:F7" si="0">C6-G6</f>
        <v>6900</v>
      </c>
      <c r="F6" s="24">
        <f t="shared" si="0"/>
        <v>0</v>
      </c>
      <c r="G6" s="25">
        <v>1100</v>
      </c>
      <c r="H6" s="26"/>
      <c r="I6" s="27">
        <f>G6/C6</f>
        <v>0.13750000000000001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40</v>
      </c>
      <c r="C7" s="35">
        <v>1750</v>
      </c>
      <c r="D7" s="36"/>
      <c r="E7" s="35">
        <f t="shared" si="0"/>
        <v>1750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15</v>
      </c>
      <c r="B8" s="102" t="s">
        <v>41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1800</v>
      </c>
      <c r="N8" s="111"/>
      <c r="O8" s="105"/>
      <c r="P8" s="106"/>
      <c r="Q8" s="61"/>
      <c r="R8" s="66"/>
    </row>
    <row r="9" spans="1:21" ht="20.100000000000001" customHeight="1" thickBot="1" x14ac:dyDescent="0.3">
      <c r="A9" s="73" t="s">
        <v>16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450</v>
      </c>
      <c r="P9" s="51"/>
      <c r="Q9" s="61"/>
      <c r="R9" s="66"/>
    </row>
    <row r="10" spans="1:21" ht="20.100000000000001" customHeight="1" thickBot="1" x14ac:dyDescent="0.3">
      <c r="A10" s="188" t="s">
        <v>17</v>
      </c>
      <c r="B10" s="189"/>
      <c r="C10" s="74">
        <f>SUM(C6:C9)</f>
        <v>9750</v>
      </c>
      <c r="D10" s="75">
        <f>SUM(D6:D9)</f>
        <v>0</v>
      </c>
      <c r="E10" s="74">
        <f>SUM(E6:E9)</f>
        <v>8650</v>
      </c>
      <c r="F10" s="75">
        <f>SUM(F6:F9)</f>
        <v>0</v>
      </c>
      <c r="G10" s="76">
        <f>SUM(G6:G9)</f>
        <v>1100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12">
        <f>SUM(M6:M9)</f>
        <v>1800</v>
      </c>
      <c r="N10" s="80">
        <f>SUM(N6:N9)</f>
        <v>0</v>
      </c>
      <c r="O10" s="81">
        <f>SUM(O6:O9)</f>
        <v>450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18</v>
      </c>
      <c r="B12" s="83"/>
      <c r="C12" s="83"/>
      <c r="D12" s="83"/>
      <c r="F12" s="156" t="s">
        <v>19</v>
      </c>
      <c r="G12" s="157"/>
      <c r="H12" s="130" t="s">
        <v>20</v>
      </c>
      <c r="I12" s="131"/>
      <c r="J12" s="132"/>
      <c r="L12" s="95" t="s">
        <v>21</v>
      </c>
      <c r="M12" s="84"/>
      <c r="N12" s="84"/>
      <c r="O12" s="84"/>
      <c r="P12" s="84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48" t="s">
        <v>17</v>
      </c>
      <c r="B13" s="149"/>
      <c r="C13" s="86" t="s">
        <v>11</v>
      </c>
      <c r="D13" s="87" t="s">
        <v>12</v>
      </c>
      <c r="F13" s="158"/>
      <c r="G13" s="159"/>
      <c r="H13" s="133"/>
      <c r="I13" s="134"/>
      <c r="J13" s="135"/>
      <c r="L13" s="127" t="s">
        <v>22</v>
      </c>
      <c r="M13" s="127"/>
      <c r="N13" s="127"/>
      <c r="O13" s="127"/>
      <c r="P13" s="98">
        <f>IF(R12=TRUE, 1, 0)</f>
        <v>0</v>
      </c>
    </row>
    <row r="14" spans="1:21" ht="18.75" customHeight="1" x14ac:dyDescent="0.25">
      <c r="A14" s="150" t="s">
        <v>23</v>
      </c>
      <c r="B14" s="151"/>
      <c r="C14" s="88">
        <f>G10+K10</f>
        <v>1100</v>
      </c>
      <c r="D14" s="89">
        <f>H10+L10</f>
        <v>0</v>
      </c>
      <c r="F14" s="197" t="s">
        <v>24</v>
      </c>
      <c r="G14" s="198"/>
      <c r="H14" s="139"/>
      <c r="I14" s="140"/>
      <c r="J14" s="141"/>
      <c r="L14" s="128"/>
      <c r="M14" s="128"/>
      <c r="N14" s="128"/>
      <c r="O14" s="128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52" t="s">
        <v>25</v>
      </c>
      <c r="B15" s="153"/>
      <c r="C15" s="92">
        <f>M10+O10</f>
        <v>2250</v>
      </c>
      <c r="D15" s="93">
        <f>N10+P10</f>
        <v>0</v>
      </c>
      <c r="F15" s="199" t="s">
        <v>26</v>
      </c>
      <c r="G15" s="200"/>
      <c r="H15" s="142"/>
      <c r="I15" s="143"/>
      <c r="J15" s="144"/>
      <c r="L15" s="129" t="s">
        <v>27</v>
      </c>
      <c r="M15" s="129"/>
      <c r="N15" s="129"/>
      <c r="O15" s="129"/>
      <c r="P15" s="99" t="e">
        <f>IF(R14=TRUE, 1, 0)</f>
        <v>#DIV/0!</v>
      </c>
    </row>
    <row r="16" spans="1:21" ht="18.75" customHeight="1" thickBot="1" x14ac:dyDescent="0.35">
      <c r="A16" s="154" t="s">
        <v>28</v>
      </c>
      <c r="B16" s="155"/>
      <c r="C16" s="90">
        <f>C14-C15</f>
        <v>-1150</v>
      </c>
      <c r="D16" s="91">
        <f>D14-D15</f>
        <v>0</v>
      </c>
      <c r="F16" s="160" t="s">
        <v>29</v>
      </c>
      <c r="G16" s="161"/>
      <c r="H16" s="145"/>
      <c r="I16" s="146"/>
      <c r="J16" s="147"/>
      <c r="L16" s="128"/>
      <c r="M16" s="128"/>
      <c r="N16" s="128"/>
      <c r="O16" s="128"/>
      <c r="P16" s="100"/>
      <c r="R16" s="1" t="e">
        <f>AND(H17&gt;=-0.02, H17&lt;=0.02)</f>
        <v>#DIV/0!</v>
      </c>
    </row>
    <row r="17" spans="1:17" ht="16.5" customHeight="1" thickBot="1" x14ac:dyDescent="0.3">
      <c r="F17" s="213" t="s">
        <v>30</v>
      </c>
      <c r="G17" s="214"/>
      <c r="H17" s="136" t="e">
        <f>AVERAGE(H14:J16)</f>
        <v>#DIV/0!</v>
      </c>
      <c r="I17" s="137"/>
      <c r="J17" s="138"/>
      <c r="L17" s="125" t="s">
        <v>31</v>
      </c>
      <c r="M17" s="125"/>
      <c r="N17" s="125"/>
      <c r="O17" s="125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5"/>
      <c r="M18" s="125"/>
      <c r="N18" s="125"/>
      <c r="O18" s="125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3"/>
      <c r="Q21" s="67"/>
    </row>
    <row r="22" spans="1:17" ht="20.100000000000001" customHeight="1" x14ac:dyDescent="0.2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67"/>
    </row>
    <row r="23" spans="1:17" ht="20.100000000000001" customHeight="1" thickBo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10" t="s">
        <v>33</v>
      </c>
      <c r="B26" s="211"/>
      <c r="C26" s="211"/>
      <c r="D26" s="211"/>
      <c r="E26" s="211"/>
      <c r="F26" s="212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65" t="s">
        <v>34</v>
      </c>
      <c r="C27" s="166"/>
      <c r="D27" s="167" t="s">
        <v>35</v>
      </c>
      <c r="E27" s="168"/>
      <c r="F27" s="168"/>
      <c r="G27" s="169"/>
      <c r="H27" s="167" t="s">
        <v>36</v>
      </c>
      <c r="I27" s="169"/>
      <c r="J27" s="168" t="s">
        <v>37</v>
      </c>
      <c r="K27" s="168"/>
      <c r="L27" s="196" t="s">
        <v>6</v>
      </c>
      <c r="M27" s="196"/>
      <c r="N27" s="192" t="s">
        <v>7</v>
      </c>
      <c r="O27" s="193"/>
      <c r="P27" s="58" t="s">
        <v>38</v>
      </c>
    </row>
    <row r="28" spans="1:17" ht="18.75" customHeight="1" thickBot="1" x14ac:dyDescent="0.3">
      <c r="A28" s="59" t="s">
        <v>39</v>
      </c>
      <c r="B28" s="163"/>
      <c r="C28" s="164"/>
      <c r="D28" s="170"/>
      <c r="E28" s="171"/>
      <c r="F28" s="171"/>
      <c r="G28" s="172"/>
      <c r="H28" s="170"/>
      <c r="I28" s="172"/>
      <c r="J28" s="176"/>
      <c r="K28" s="177"/>
      <c r="L28" s="174"/>
      <c r="M28" s="175"/>
      <c r="N28" s="194"/>
      <c r="O28" s="195"/>
      <c r="P28" s="57">
        <f t="shared" ref="P28:P36" si="2">L28-N28</f>
        <v>0</v>
      </c>
    </row>
    <row r="29" spans="1:17" ht="18.75" customHeight="1" thickBot="1" x14ac:dyDescent="0.3">
      <c r="A29" s="60" t="s">
        <v>39</v>
      </c>
      <c r="B29" s="162"/>
      <c r="C29" s="162"/>
      <c r="D29" s="117"/>
      <c r="E29" s="118"/>
      <c r="F29" s="118"/>
      <c r="G29" s="119"/>
      <c r="H29" s="117"/>
      <c r="I29" s="119"/>
      <c r="J29" s="190"/>
      <c r="K29" s="191"/>
      <c r="L29" s="174"/>
      <c r="M29" s="175"/>
      <c r="N29" s="194"/>
      <c r="O29" s="195"/>
      <c r="P29" s="57">
        <f t="shared" si="2"/>
        <v>0</v>
      </c>
    </row>
    <row r="30" spans="1:17" ht="19.2" customHeight="1" thickBot="1" x14ac:dyDescent="0.3">
      <c r="A30" s="60" t="s">
        <v>39</v>
      </c>
      <c r="B30" s="115"/>
      <c r="C30" s="116"/>
      <c r="D30" s="117"/>
      <c r="E30" s="118"/>
      <c r="F30" s="118"/>
      <c r="G30" s="119"/>
      <c r="H30" s="117"/>
      <c r="I30" s="119"/>
      <c r="J30" s="117"/>
      <c r="K30" s="173"/>
      <c r="L30" s="120"/>
      <c r="M30" s="121"/>
      <c r="N30" s="113"/>
      <c r="O30" s="114"/>
      <c r="P30" s="57">
        <f t="shared" si="2"/>
        <v>0</v>
      </c>
    </row>
    <row r="31" spans="1:17" ht="19.5" customHeight="1" thickBot="1" x14ac:dyDescent="0.3">
      <c r="A31" s="59" t="s">
        <v>39</v>
      </c>
      <c r="B31" s="122"/>
      <c r="C31" s="123"/>
      <c r="D31" s="115"/>
      <c r="E31" s="124"/>
      <c r="F31" s="124"/>
      <c r="G31" s="116"/>
      <c r="H31" s="115"/>
      <c r="I31" s="116"/>
      <c r="J31" s="115"/>
      <c r="K31" s="116"/>
      <c r="L31" s="120"/>
      <c r="M31" s="121"/>
      <c r="N31" s="113"/>
      <c r="O31" s="114"/>
      <c r="P31" s="57">
        <f t="shared" si="2"/>
        <v>0</v>
      </c>
    </row>
    <row r="32" spans="1:17" ht="19.5" customHeight="1" thickBot="1" x14ac:dyDescent="0.3">
      <c r="A32" s="60" t="s">
        <v>39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19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39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59" t="s">
        <v>39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60" t="s">
        <v>39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2"/>
        <v>0</v>
      </c>
    </row>
    <row r="36" spans="1:16" ht="18.75" customHeight="1" x14ac:dyDescent="0.25">
      <c r="A36" s="60" t="s">
        <v>39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2025-03-26T13:25:10Z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