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Albertsons/Safeway 1948 - Mesa AZ/4 ASSET-REPORT DOCS/"/>
    </mc:Choice>
  </mc:AlternateContent>
  <xr:revisionPtr revIDLastSave="47" documentId="13_ncr:1_{B888774D-3C83-41B9-8B1C-1CD895A9BF91}" xr6:coauthVersionLast="47" xr6:coauthVersionMax="47" xr10:uidLastSave="{3BA2A78D-3A98-4FF1-8257-1E820BEA0767}"/>
  <bookViews>
    <workbookView minimized="1" xWindow="36210" yWindow="1965" windowWidth="14355" windowHeight="11415" xr2:uid="{00000000-000D-0000-FFFF-FFFF00000000}"/>
  </bookViews>
  <sheets>
    <sheet name="SUMMARY (2)" sheetId="1" r:id="rId1"/>
  </sheets>
  <definedNames>
    <definedName name="_xlnm.Print_Area" localSheetId="0">'SUMMARY (2)'!$A$1:$P$34</definedName>
    <definedName name="Z_B8AA0815_1419_45DA_B979_4E52F8F5EA9B_.wvu.Cols" localSheetId="0" hidden="1">'SUMMARY (2)'!$P:$P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1" l="1"/>
  <c r="F8" i="1"/>
  <c r="I8" i="1"/>
  <c r="J8" i="1"/>
  <c r="E9" i="1"/>
  <c r="F9" i="1"/>
  <c r="I9" i="1"/>
  <c r="J9" i="1"/>
  <c r="P42" i="1" l="1"/>
  <c r="P43" i="1"/>
  <c r="P44" i="1"/>
  <c r="P45" i="1"/>
  <c r="P46" i="1"/>
  <c r="P47" i="1"/>
  <c r="P21" i="1" l="1"/>
  <c r="O21" i="1"/>
  <c r="N21" i="1"/>
  <c r="M21" i="1"/>
  <c r="L21" i="1"/>
  <c r="K21" i="1"/>
  <c r="H21" i="1"/>
  <c r="G21" i="1"/>
  <c r="D21" i="1"/>
  <c r="C21" i="1"/>
  <c r="H28" i="1" l="1"/>
  <c r="P41" i="1"/>
  <c r="P40" i="1"/>
  <c r="P39" i="1"/>
  <c r="T25" i="1" l="1"/>
  <c r="R27" i="1"/>
  <c r="P28" i="1" s="1"/>
  <c r="D26" i="1" l="1"/>
  <c r="C26" i="1"/>
  <c r="D25" i="1"/>
  <c r="C25" i="1"/>
  <c r="C27" i="1" l="1"/>
  <c r="T23" i="1" s="1"/>
  <c r="D27" i="1"/>
  <c r="U25" i="1" s="1"/>
  <c r="R25" i="1" s="1"/>
  <c r="J7" i="1"/>
  <c r="J6" i="1"/>
  <c r="I7" i="1"/>
  <c r="I6" i="1"/>
  <c r="U23" i="1" l="1"/>
  <c r="R23" i="1" s="1"/>
  <c r="P24" i="1" s="1"/>
  <c r="P26" i="1"/>
  <c r="F7" i="1"/>
  <c r="E7" i="1"/>
  <c r="F6" i="1"/>
  <c r="E6" i="1"/>
  <c r="E21" i="1" l="1"/>
  <c r="F21" i="1"/>
</calcChain>
</file>

<file path=xl/sharedStrings.xml><?xml version="1.0" encoding="utf-8"?>
<sst xmlns="http://schemas.openxmlformats.org/spreadsheetml/2006/main" count="92" uniqueCount="64">
  <si>
    <t>HVAC SUPPLY</t>
  </si>
  <si>
    <t>HVAC RETURN</t>
  </si>
  <si>
    <t>HVAC OUTDOOR</t>
  </si>
  <si>
    <t>HOOD MAKE-UP</t>
  </si>
  <si>
    <t>HOOD EXHAUST</t>
  </si>
  <si>
    <t>AREA</t>
  </si>
  <si>
    <t>UNIT</t>
  </si>
  <si>
    <t>DESIGN</t>
  </si>
  <si>
    <t>ACTUAL</t>
  </si>
  <si>
    <t>SERVED</t>
  </si>
  <si>
    <t>EF-1</t>
  </si>
  <si>
    <t>EF-2</t>
  </si>
  <si>
    <t>DOOR TESTED</t>
  </si>
  <si>
    <t>FRONT</t>
  </si>
  <si>
    <t>SIDE</t>
  </si>
  <si>
    <t>REAR</t>
  </si>
  <si>
    <t>AVERAGE</t>
  </si>
  <si>
    <t>NOTES:</t>
  </si>
  <si>
    <t>NET AIRFLOW</t>
  </si>
  <si>
    <t>SYSTEM COMPONENTS TO ASSETS SCHEDULED ABOVE</t>
  </si>
  <si>
    <t>MAU TYPE</t>
  </si>
  <si>
    <t>SIZE</t>
  </si>
  <si>
    <t>NET CFM</t>
  </si>
  <si>
    <t>FILTER TYPE/#/SIZE</t>
  </si>
  <si>
    <t>MANUFACTURER</t>
  </si>
  <si>
    <t>HD</t>
  </si>
  <si>
    <t>EF-3</t>
  </si>
  <si>
    <t>EF-4</t>
  </si>
  <si>
    <t>EF-5</t>
  </si>
  <si>
    <t>EF-6</t>
  </si>
  <si>
    <t>OA %</t>
  </si>
  <si>
    <t>TOTALS</t>
  </si>
  <si>
    <t>NET BUILDING AIRFLOW CALCULATION</t>
  </si>
  <si>
    <t>TOTAL EXHAUST</t>
  </si>
  <si>
    <t>TOTAL OA</t>
  </si>
  <si>
    <t>BUILDING PRESSURE MEASUREMENTS 
(IN. H20)</t>
  </si>
  <si>
    <t xml:space="preserve">AIR BALANCE SCHEDULE </t>
  </si>
  <si>
    <t>FINAL CHECKS</t>
  </si>
  <si>
    <t>MEASURED PRESSURES COINCIDES WITH ACTUAL NET AIRFLOW:</t>
  </si>
  <si>
    <t>PRESSURE FALLS WITHIN IMC TOLERANCE OF  +/-0.02" W.C.</t>
  </si>
  <si>
    <t>ACTUAL NET AIRFLOW COINCIDES WITH DESIGN:</t>
  </si>
  <si>
    <t>GENERAL EXH.</t>
  </si>
  <si>
    <t>AC-1</t>
  </si>
  <si>
    <t>AC-2</t>
  </si>
  <si>
    <t>AC-3</t>
  </si>
  <si>
    <t>AHU-1</t>
  </si>
  <si>
    <t>FRONT ENTRANCE</t>
  </si>
  <si>
    <t>STOCK ROOM</t>
  </si>
  <si>
    <t>PHARMACY</t>
  </si>
  <si>
    <t>MAIN STORE</t>
  </si>
  <si>
    <t>DELI HOOD</t>
  </si>
  <si>
    <t>RACK OVEN</t>
  </si>
  <si>
    <t>RESTROOMS</t>
  </si>
  <si>
    <t>PHARMACY RESTROOM</t>
  </si>
  <si>
    <t>BREAK ROOM</t>
  </si>
  <si>
    <t>MEZZ RESTROOM</t>
  </si>
  <si>
    <t>MEAT/SEAFOOD</t>
  </si>
  <si>
    <t>ELECTRICAL ROOM</t>
  </si>
  <si>
    <t>EF-7</t>
  </si>
  <si>
    <t>EF-8</t>
  </si>
  <si>
    <t>EF-9</t>
  </si>
  <si>
    <t>EF-10</t>
  </si>
  <si>
    <t>EF-11</t>
  </si>
  <si>
    <t>MECH ROOM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</si>
</sst>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.0%"/>
    <numFmt numFmtId="165" formatCode="0.####"/>
  </numFmts>
  <fonts count="20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12"/>
      <color indexed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7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sz val="10"/>
      <color theme="1"/>
      <name val="Arial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  <font>
      <sz val="8"/>
      <name val="Arial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6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 style="hair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11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213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49" fontId="6" fillId="0" borderId="34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30" xfId="0" applyFont="1" applyBorder="1" applyAlignment="1">
      <alignment horizontal="center" vertical="center"/>
    </xf>
    <xf numFmtId="0" fontId="6" fillId="0" borderId="3" xfId="0" applyFont="1" applyBorder="1" applyAlignment="1">
      <alignment horizontal="left" vertical="center"/>
    </xf>
    <xf numFmtId="0" fontId="1" fillId="0" borderId="17" xfId="0" applyFont="1" applyBorder="1" applyAlignment="1">
      <alignment vertical="center"/>
    </xf>
    <xf numFmtId="0" fontId="1" fillId="0" borderId="29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0" fontId="2" fillId="0" borderId="29" xfId="0" applyFont="1" applyBorder="1" applyAlignment="1">
      <alignment vertical="center"/>
    </xf>
    <xf numFmtId="0" fontId="2" fillId="3" borderId="33" xfId="0" applyFont="1" applyFill="1" applyBorder="1" applyAlignment="1">
      <alignment vertical="center"/>
    </xf>
    <xf numFmtId="0" fontId="2" fillId="3" borderId="40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8" fillId="0" borderId="18" xfId="0" applyFont="1" applyBorder="1" applyAlignment="1">
      <alignment vertical="center"/>
    </xf>
    <xf numFmtId="0" fontId="8" fillId="0" borderId="28" xfId="0" applyFont="1" applyBorder="1" applyAlignment="1">
      <alignment vertical="center"/>
    </xf>
    <xf numFmtId="0" fontId="1" fillId="0" borderId="27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164" fontId="2" fillId="0" borderId="41" xfId="0" applyNumberFormat="1" applyFont="1" applyBorder="1" applyAlignment="1">
      <alignment horizontal="center" vertical="center"/>
    </xf>
    <xf numFmtId="164" fontId="2" fillId="0" borderId="42" xfId="0" applyNumberFormat="1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23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 vertical="center"/>
    </xf>
    <xf numFmtId="0" fontId="8" fillId="2" borderId="25" xfId="0" applyFont="1" applyFill="1" applyBorder="1" applyAlignment="1">
      <alignment horizontal="center" vertical="center"/>
    </xf>
    <xf numFmtId="0" fontId="8" fillId="2" borderId="24" xfId="0" applyFont="1" applyFill="1" applyBorder="1" applyAlignment="1">
      <alignment horizontal="center" vertical="center"/>
    </xf>
    <xf numFmtId="0" fontId="8" fillId="2" borderId="23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164" fontId="2" fillId="0" borderId="20" xfId="0" applyNumberFormat="1" applyFont="1" applyBorder="1" applyAlignment="1">
      <alignment horizontal="center" vertical="center"/>
    </xf>
    <xf numFmtId="164" fontId="2" fillId="0" borderId="19" xfId="0" applyNumberFormat="1" applyFont="1" applyBorder="1" applyAlignment="1">
      <alignment horizontal="center" vertical="center"/>
    </xf>
    <xf numFmtId="0" fontId="2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8" fillId="2" borderId="21" xfId="0" applyFont="1" applyFill="1" applyBorder="1" applyAlignment="1">
      <alignment horizontal="center" vertical="center"/>
    </xf>
    <xf numFmtId="0" fontId="8" fillId="2" borderId="22" xfId="0" applyFont="1" applyFill="1" applyBorder="1" applyAlignment="1">
      <alignment horizontal="center" vertical="center"/>
    </xf>
    <xf numFmtId="0" fontId="8" fillId="2" borderId="20" xfId="0" applyFont="1" applyFill="1" applyBorder="1" applyAlignment="1">
      <alignment horizontal="center" vertical="center"/>
    </xf>
    <xf numFmtId="0" fontId="8" fillId="2" borderId="19" xfId="0" applyFont="1" applyFill="1" applyBorder="1" applyAlignment="1">
      <alignment horizontal="center" vertical="center"/>
    </xf>
    <xf numFmtId="0" fontId="0" fillId="2" borderId="20" xfId="0" applyFill="1" applyBorder="1" applyAlignment="1">
      <alignment horizontal="center" vertical="center"/>
    </xf>
    <xf numFmtId="0" fontId="0" fillId="2" borderId="19" xfId="0" applyFill="1" applyBorder="1" applyAlignment="1">
      <alignment horizontal="center" vertical="center"/>
    </xf>
    <xf numFmtId="0" fontId="2" fillId="2" borderId="21" xfId="0" applyFont="1" applyFill="1" applyBorder="1" applyAlignment="1">
      <alignment horizontal="center" vertical="center"/>
    </xf>
    <xf numFmtId="0" fontId="8" fillId="0" borderId="21" xfId="0" applyFont="1" applyBorder="1" applyAlignment="1">
      <alignment horizontal="center" vertical="center"/>
    </xf>
    <xf numFmtId="0" fontId="8" fillId="0" borderId="22" xfId="0" applyFont="1" applyBorder="1" applyAlignment="1">
      <alignment horizontal="center" vertical="center"/>
    </xf>
    <xf numFmtId="0" fontId="1" fillId="2" borderId="20" xfId="0" applyFont="1" applyFill="1" applyBorder="1" applyAlignment="1">
      <alignment horizontal="center" vertical="center"/>
    </xf>
    <xf numFmtId="0" fontId="8" fillId="0" borderId="20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7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2" fillId="0" borderId="46" xfId="0" applyFont="1" applyBorder="1" applyAlignment="1">
      <alignment horizontal="center" vertical="center"/>
    </xf>
    <xf numFmtId="0" fontId="12" fillId="0" borderId="34" xfId="0" applyFont="1" applyBorder="1" applyAlignment="1">
      <alignment horizontal="center" vertical="center"/>
    </xf>
    <xf numFmtId="49" fontId="1" fillId="0" borderId="38" xfId="0" applyNumberFormat="1" applyFont="1" applyBorder="1" applyAlignment="1">
      <alignment horizontal="left" vertical="center"/>
    </xf>
    <xf numFmtId="0" fontId="1" fillId="0" borderId="43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9" fillId="0" borderId="0" xfId="0" applyFont="1" applyAlignment="1">
      <alignment vertical="top" wrapText="1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>
      <alignment horizontal="center" vertical="center"/>
    </xf>
    <xf numFmtId="0" fontId="5" fillId="0" borderId="50" xfId="0" applyFont="1" applyBorder="1" applyAlignment="1">
      <alignment vertical="center"/>
    </xf>
    <xf numFmtId="0" fontId="5" fillId="0" borderId="51" xfId="0" applyFont="1" applyBorder="1" applyAlignment="1">
      <alignment vertical="center"/>
    </xf>
    <xf numFmtId="0" fontId="1" fillId="0" borderId="52" xfId="0" applyFont="1" applyBorder="1" applyAlignment="1">
      <alignment horizontal="left" vertical="center"/>
    </xf>
    <xf numFmtId="0" fontId="1" fillId="0" borderId="53" xfId="0" applyFont="1" applyBorder="1" applyAlignment="1">
      <alignment horizontal="left" vertical="center"/>
    </xf>
    <xf numFmtId="0" fontId="0" fillId="0" borderId="18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18" xfId="0" applyFont="1" applyBorder="1" applyAlignment="1">
      <alignment horizontal="center" vertical="center"/>
    </xf>
    <xf numFmtId="0" fontId="8" fillId="0" borderId="54" xfId="0" applyFont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1" fillId="0" borderId="2" xfId="0" applyFont="1" applyBorder="1"/>
    <xf numFmtId="0" fontId="10" fillId="0" borderId="0" xfId="0" applyFont="1"/>
    <xf numFmtId="0" fontId="14" fillId="0" borderId="12" xfId="0" applyFont="1" applyBorder="1" applyAlignment="1">
      <alignment horizontal="center" vertical="center"/>
    </xf>
    <xf numFmtId="0" fontId="14" fillId="0" borderId="5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56" xfId="0" applyFont="1" applyBorder="1" applyAlignment="1">
      <alignment horizontal="center"/>
    </xf>
    <xf numFmtId="0" fontId="3" fillId="4" borderId="12" xfId="0" applyFont="1" applyFill="1" applyBorder="1" applyAlignment="1">
      <alignment horizontal="center"/>
    </xf>
    <xf numFmtId="0" fontId="3" fillId="4" borderId="55" xfId="0" applyFont="1" applyFill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16" fillId="0" borderId="0" xfId="0" applyFont="1" applyAlignment="1">
      <alignment horizontal="right" vertical="center"/>
    </xf>
    <xf numFmtId="0" fontId="6" fillId="0" borderId="2" xfId="0" applyFont="1" applyBorder="1"/>
    <xf numFmtId="0" fontId="18" fillId="0" borderId="0" xfId="0" applyFont="1" applyAlignment="1">
      <alignment vertical="center"/>
    </xf>
    <xf numFmtId="0" fontId="17" fillId="0" borderId="0" xfId="0" applyFont="1" applyAlignment="1">
      <alignment horizontal="center" vertical="center" wrapText="1"/>
    </xf>
    <xf numFmtId="0" fontId="16" fillId="0" borderId="6" xfId="0" applyFont="1" applyBorder="1" applyAlignment="1">
      <alignment horizontal="right" vertical="center"/>
    </xf>
    <xf numFmtId="0" fontId="16" fillId="3" borderId="59" xfId="0" applyFont="1" applyFill="1" applyBorder="1" applyAlignment="1">
      <alignment horizontal="right" vertical="center"/>
    </xf>
    <xf numFmtId="0" fontId="1" fillId="0" borderId="58" xfId="0" applyFont="1" applyBorder="1" applyAlignment="1">
      <alignment vertical="center"/>
    </xf>
    <xf numFmtId="0" fontId="5" fillId="0" borderId="60" xfId="0" applyFont="1" applyBorder="1" applyAlignment="1">
      <alignment vertical="center"/>
    </xf>
    <xf numFmtId="0" fontId="2" fillId="2" borderId="61" xfId="0" applyFont="1" applyFill="1" applyBorder="1" applyAlignment="1">
      <alignment horizontal="center" vertical="center"/>
    </xf>
    <xf numFmtId="0" fontId="2" fillId="2" borderId="62" xfId="0" applyFont="1" applyFill="1" applyBorder="1" applyAlignment="1">
      <alignment horizontal="center" vertical="center"/>
    </xf>
    <xf numFmtId="0" fontId="0" fillId="2" borderId="61" xfId="0" applyFill="1" applyBorder="1" applyAlignment="1">
      <alignment horizontal="center" vertical="center"/>
    </xf>
    <xf numFmtId="0" fontId="0" fillId="2" borderId="62" xfId="0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8" fillId="0" borderId="44" xfId="0" applyFont="1" applyBorder="1" applyAlignment="1">
      <alignment horizontal="center" vertical="center"/>
    </xf>
    <xf numFmtId="0" fontId="8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/>
    </xf>
    <xf numFmtId="0" fontId="1" fillId="0" borderId="45" xfId="0" applyFont="1" applyBorder="1" applyAlignment="1">
      <alignment horizontal="center" vertical="center"/>
    </xf>
    <xf numFmtId="0" fontId="1" fillId="0" borderId="44" xfId="0" applyFont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 wrapText="1"/>
    </xf>
    <xf numFmtId="0" fontId="1" fillId="0" borderId="45" xfId="0" applyFont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49" fontId="1" fillId="0" borderId="44" xfId="0" applyNumberFormat="1" applyFont="1" applyBorder="1" applyAlignment="1">
      <alignment horizontal="center" vertical="center"/>
    </xf>
    <xf numFmtId="49" fontId="1" fillId="0" borderId="45" xfId="0" applyNumberFormat="1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5" fillId="0" borderId="0" xfId="0" applyFont="1" applyAlignment="1">
      <alignment horizontal="left" vertical="center" wrapText="1"/>
    </xf>
    <xf numFmtId="0" fontId="10" fillId="0" borderId="0" xfId="0" applyFont="1" applyAlignment="1">
      <alignment horizontal="center"/>
    </xf>
    <xf numFmtId="0" fontId="5" fillId="0" borderId="6" xfId="0" applyFont="1" applyBorder="1" applyAlignment="1">
      <alignment horizontal="left" vertical="center" wrapText="1"/>
    </xf>
    <xf numFmtId="0" fontId="5" fillId="0" borderId="58" xfId="0" applyFont="1" applyBorder="1" applyAlignment="1">
      <alignment horizontal="left" vertical="center" wrapText="1"/>
    </xf>
    <xf numFmtId="0" fontId="5" fillId="0" borderId="59" xfId="0" applyFont="1" applyBorder="1" applyAlignment="1">
      <alignment horizontal="left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5" fontId="13" fillId="4" borderId="12" xfId="0" applyNumberFormat="1" applyFont="1" applyFill="1" applyBorder="1" applyAlignment="1">
      <alignment horizontal="center" vertical="center"/>
    </xf>
    <xf numFmtId="165" fontId="13" fillId="4" borderId="11" xfId="0" applyNumberFormat="1" applyFont="1" applyFill="1" applyBorder="1" applyAlignment="1">
      <alignment horizontal="center" vertical="center"/>
    </xf>
    <xf numFmtId="165" fontId="13" fillId="4" borderId="10" xfId="0" applyNumberFormat="1" applyFont="1" applyFill="1" applyBorder="1" applyAlignment="1">
      <alignment horizontal="center" vertical="center"/>
    </xf>
    <xf numFmtId="165" fontId="15" fillId="0" borderId="16" xfId="0" quotePrefix="1" applyNumberFormat="1" applyFont="1" applyBorder="1" applyAlignment="1">
      <alignment horizontal="center" vertical="center"/>
    </xf>
    <xf numFmtId="165" fontId="15" fillId="0" borderId="15" xfId="0" quotePrefix="1" applyNumberFormat="1" applyFont="1" applyBorder="1" applyAlignment="1">
      <alignment horizontal="center" vertical="center"/>
    </xf>
    <xf numFmtId="165" fontId="15" fillId="0" borderId="14" xfId="0" quotePrefix="1" applyNumberFormat="1" applyFont="1" applyBorder="1" applyAlignment="1">
      <alignment horizontal="center" vertical="center"/>
    </xf>
    <xf numFmtId="165" fontId="15" fillId="0" borderId="9" xfId="0" quotePrefix="1" applyNumberFormat="1" applyFont="1" applyBorder="1" applyAlignment="1">
      <alignment horizontal="center" vertical="center"/>
    </xf>
    <xf numFmtId="165" fontId="15" fillId="0" borderId="8" xfId="0" quotePrefix="1" applyNumberFormat="1" applyFont="1" applyBorder="1" applyAlignment="1">
      <alignment horizontal="center" vertical="center"/>
    </xf>
    <xf numFmtId="165" fontId="15" fillId="0" borderId="13" xfId="0" quotePrefix="1" applyNumberFormat="1" applyFont="1" applyBorder="1" applyAlignment="1">
      <alignment horizontal="center" vertical="center"/>
    </xf>
    <xf numFmtId="165" fontId="15" fillId="0" borderId="47" xfId="0" applyNumberFormat="1" applyFont="1" applyBorder="1" applyAlignment="1">
      <alignment horizontal="center" vertical="center"/>
    </xf>
    <xf numFmtId="165" fontId="15" fillId="0" borderId="48" xfId="0" applyNumberFormat="1" applyFont="1" applyBorder="1" applyAlignment="1">
      <alignment horizontal="center" vertical="center"/>
    </xf>
    <xf numFmtId="165" fontId="15" fillId="0" borderId="49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4" fillId="0" borderId="11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47" xfId="0" applyFont="1" applyBorder="1" applyAlignment="1">
      <alignment horizontal="center"/>
    </xf>
    <xf numFmtId="0" fontId="3" fillId="0" borderId="48" xfId="0" applyFont="1" applyBorder="1" applyAlignment="1">
      <alignment horizontal="center"/>
    </xf>
    <xf numFmtId="0" fontId="14" fillId="4" borderId="12" xfId="0" applyFont="1" applyFill="1" applyBorder="1" applyAlignment="1">
      <alignment horizontal="center"/>
    </xf>
    <xf numFmtId="0" fontId="14" fillId="4" borderId="11" xfId="0" applyFont="1" applyFill="1" applyBorder="1" applyAlignment="1">
      <alignment horizontal="center"/>
    </xf>
    <xf numFmtId="0" fontId="13" fillId="0" borderId="7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15" fillId="0" borderId="47" xfId="0" applyFont="1" applyBorder="1" applyAlignment="1">
      <alignment horizontal="center" vertical="center"/>
    </xf>
    <xf numFmtId="0" fontId="15" fillId="0" borderId="49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/>
    </xf>
    <xf numFmtId="49" fontId="1" fillId="0" borderId="39" xfId="0" applyNumberFormat="1" applyFont="1" applyBorder="1" applyAlignment="1">
      <alignment horizontal="center" vertical="center"/>
    </xf>
    <xf numFmtId="49" fontId="1" fillId="0" borderId="35" xfId="0" applyNumberFormat="1" applyFont="1" applyBorder="1" applyAlignment="1">
      <alignment horizontal="center" vertical="center"/>
    </xf>
    <xf numFmtId="49" fontId="1" fillId="0" borderId="12" xfId="0" applyNumberFormat="1" applyFont="1" applyBorder="1" applyAlignment="1">
      <alignment horizontal="center" vertical="center"/>
    </xf>
    <xf numFmtId="49" fontId="1" fillId="0" borderId="10" xfId="0" applyNumberFormat="1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45" xfId="0" applyBorder="1" applyAlignment="1">
      <alignment horizontal="center" vertical="center" wrapText="1"/>
    </xf>
    <xf numFmtId="0" fontId="2" fillId="0" borderId="36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1" fillId="0" borderId="36" xfId="0" applyFont="1" applyBorder="1" applyAlignment="1">
      <alignment horizontal="center" vertical="center"/>
    </xf>
    <xf numFmtId="0" fontId="1" fillId="0" borderId="37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1" fillId="0" borderId="43" xfId="0" applyFont="1" applyBorder="1" applyAlignment="1">
      <alignment horizontal="center" vertical="center" wrapText="1"/>
    </xf>
    <xf numFmtId="0" fontId="0" fillId="0" borderId="43" xfId="0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36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9" xfId="0" applyFont="1" applyBorder="1" applyAlignment="1">
      <alignment horizontal="center" vertical="center"/>
    </xf>
    <xf numFmtId="0" fontId="15" fillId="0" borderId="13" xfId="0" applyFont="1" applyBorder="1" applyAlignment="1">
      <alignment horizontal="center" vertical="center"/>
    </xf>
    <xf numFmtId="0" fontId="9" fillId="0" borderId="7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9" fillId="0" borderId="0" xfId="0" applyFont="1" applyAlignment="1">
      <alignment horizontal="center" vertical="top" wrapText="1"/>
    </xf>
    <xf numFmtId="0" fontId="9" fillId="0" borderId="65" xfId="0" applyFont="1" applyBorder="1" applyAlignment="1">
      <alignment horizontal="center" vertical="top" wrapText="1"/>
    </xf>
    <xf numFmtId="0" fontId="9" fillId="0" borderId="3" xfId="0" applyFont="1" applyBorder="1" applyAlignment="1">
      <alignment horizontal="center" vertical="top" wrapText="1"/>
    </xf>
    <xf numFmtId="0" fontId="9" fillId="0" borderId="2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0" fillId="0" borderId="12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0" xfId="0" applyBorder="1" applyAlignment="1">
      <alignment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0" xfId="0" applyFont="1" applyFill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464344</xdr:rowOff>
    </xdr:from>
    <xdr:to>
      <xdr:col>2</xdr:col>
      <xdr:colOff>134983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597"/>
  <sheetViews>
    <sheetView showGridLines="0" tabSelected="1" view="pageBreakPreview" topLeftCell="A4" zoomScale="80" zoomScaleNormal="55" zoomScaleSheetLayoutView="80" workbookViewId="0">
      <selection activeCell="C6" sqref="C6"/>
    </sheetView>
  </sheetViews>
  <sheetFormatPr defaultColWidth="9.109375" defaultRowHeight="13.2" x14ac:dyDescent="0.25"/>
  <cols>
    <col min="1" max="1" width="10.5546875" style="1" customWidth="1"/>
    <col min="2" max="2" width="23.21875" style="1" customWidth="1"/>
    <col min="3" max="3" width="10.6640625" style="1" customWidth="1"/>
    <col min="4" max="4" width="9.6640625" style="1" customWidth="1"/>
    <col min="5" max="5" width="9.5546875" style="1" customWidth="1"/>
    <col min="6" max="6" width="10" style="1" customWidth="1"/>
    <col min="7" max="7" width="8.5546875" style="1" customWidth="1"/>
    <col min="8" max="8" width="9.33203125" style="1" customWidth="1"/>
    <col min="9" max="9" width="8.6640625" style="1" customWidth="1"/>
    <col min="10" max="10" width="7.6640625" style="1" customWidth="1"/>
    <col min="11" max="11" width="8.44140625" style="1" customWidth="1"/>
    <col min="12" max="12" width="7.6640625" style="1" customWidth="1"/>
    <col min="13" max="13" width="8.33203125" style="1" customWidth="1"/>
    <col min="14" max="14" width="7.5546875" style="1" customWidth="1"/>
    <col min="15" max="15" width="8" style="1" bestFit="1" customWidth="1"/>
    <col min="16" max="16" width="9.109375" style="1" bestFit="1" customWidth="1"/>
    <col min="17" max="17" width="17.44140625" style="1" customWidth="1"/>
    <col min="18" max="21" width="9.109375" style="1" hidden="1" customWidth="1"/>
    <col min="22" max="16384" width="9.109375" style="1"/>
  </cols>
  <sheetData>
    <row r="1" spans="1:18" ht="165.75" customHeight="1" x14ac:dyDescent="0.25"/>
    <row r="2" spans="1:18" ht="21.75" customHeight="1" x14ac:dyDescent="0.3">
      <c r="A2" s="124" t="s">
        <v>36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</row>
    <row r="3" spans="1:18" ht="9.75" customHeight="1" thickBot="1" x14ac:dyDescent="0.35">
      <c r="A3" s="88"/>
    </row>
    <row r="4" spans="1:18" ht="20.100000000000001" customHeight="1" thickBot="1" x14ac:dyDescent="0.3">
      <c r="A4" s="6"/>
      <c r="B4" s="8" t="s">
        <v>5</v>
      </c>
      <c r="C4" s="178" t="s">
        <v>0</v>
      </c>
      <c r="D4" s="179"/>
      <c r="E4" s="167" t="s">
        <v>1</v>
      </c>
      <c r="F4" s="165"/>
      <c r="G4" s="184" t="s">
        <v>2</v>
      </c>
      <c r="H4" s="185"/>
      <c r="I4" s="176" t="s">
        <v>30</v>
      </c>
      <c r="J4" s="177"/>
      <c r="K4" s="182" t="s">
        <v>3</v>
      </c>
      <c r="L4" s="183"/>
      <c r="M4" s="180" t="s">
        <v>4</v>
      </c>
      <c r="N4" s="181"/>
      <c r="O4" s="180" t="s">
        <v>41</v>
      </c>
      <c r="P4" s="181"/>
      <c r="Q4" s="7"/>
      <c r="R4" s="65"/>
    </row>
    <row r="5" spans="1:18" ht="20.100000000000001" customHeight="1" thickBot="1" x14ac:dyDescent="0.3">
      <c r="A5" s="9" t="s">
        <v>6</v>
      </c>
      <c r="B5" s="22" t="s">
        <v>9</v>
      </c>
      <c r="C5" s="10" t="s">
        <v>7</v>
      </c>
      <c r="D5" s="11" t="s">
        <v>8</v>
      </c>
      <c r="E5" s="12" t="s">
        <v>7</v>
      </c>
      <c r="F5" s="13" t="s">
        <v>8</v>
      </c>
      <c r="G5" s="14" t="s">
        <v>7</v>
      </c>
      <c r="H5" s="15" t="s">
        <v>8</v>
      </c>
      <c r="I5" s="16" t="s">
        <v>7</v>
      </c>
      <c r="J5" s="17" t="s">
        <v>8</v>
      </c>
      <c r="K5" s="18" t="s">
        <v>7</v>
      </c>
      <c r="L5" s="19" t="s">
        <v>8</v>
      </c>
      <c r="M5" s="20" t="s">
        <v>7</v>
      </c>
      <c r="N5" s="21" t="s">
        <v>8</v>
      </c>
      <c r="O5" s="20" t="s">
        <v>7</v>
      </c>
      <c r="P5" s="21" t="s">
        <v>8</v>
      </c>
      <c r="Q5" s="7"/>
      <c r="R5" s="65"/>
    </row>
    <row r="6" spans="1:18" ht="20.100000000000001" customHeight="1" x14ac:dyDescent="0.25">
      <c r="A6" s="75" t="s">
        <v>42</v>
      </c>
      <c r="B6" s="73" t="s">
        <v>46</v>
      </c>
      <c r="C6" s="23"/>
      <c r="D6" s="24"/>
      <c r="E6" s="23">
        <f t="shared" ref="E6:F7" si="0">C6-G6</f>
        <v>-400</v>
      </c>
      <c r="F6" s="24">
        <f t="shared" si="0"/>
        <v>0</v>
      </c>
      <c r="G6" s="25">
        <v>400</v>
      </c>
      <c r="H6" s="26"/>
      <c r="I6" s="27" t="e">
        <f>G6/C6</f>
        <v>#DIV/0!</v>
      </c>
      <c r="J6" s="28" t="e">
        <f>H6/D6</f>
        <v>#DIV/0!</v>
      </c>
      <c r="K6" s="29"/>
      <c r="L6" s="30"/>
      <c r="M6" s="31"/>
      <c r="N6" s="32"/>
      <c r="O6" s="33"/>
      <c r="P6" s="34"/>
      <c r="Q6" s="71"/>
      <c r="R6" s="69"/>
    </row>
    <row r="7" spans="1:18" ht="20.100000000000001" customHeight="1" x14ac:dyDescent="0.25">
      <c r="A7" s="76" t="s">
        <v>43</v>
      </c>
      <c r="B7" s="74" t="s">
        <v>47</v>
      </c>
      <c r="C7" s="35"/>
      <c r="D7" s="36"/>
      <c r="E7" s="35">
        <f t="shared" si="0"/>
        <v>-430</v>
      </c>
      <c r="F7" s="36">
        <f t="shared" si="0"/>
        <v>0</v>
      </c>
      <c r="G7" s="37">
        <v>430</v>
      </c>
      <c r="H7" s="38"/>
      <c r="I7" s="39" t="e">
        <f t="shared" ref="I7:J7" si="1">G7/C7</f>
        <v>#DIV/0!</v>
      </c>
      <c r="J7" s="40" t="e">
        <f t="shared" si="1"/>
        <v>#DIV/0!</v>
      </c>
      <c r="K7" s="41"/>
      <c r="L7" s="42"/>
      <c r="M7" s="43"/>
      <c r="N7" s="44"/>
      <c r="O7" s="45"/>
      <c r="P7" s="46"/>
      <c r="Q7" s="64"/>
      <c r="R7" s="69"/>
    </row>
    <row r="8" spans="1:18" ht="20.100000000000001" customHeight="1" x14ac:dyDescent="0.25">
      <c r="A8" s="76" t="s">
        <v>44</v>
      </c>
      <c r="B8" s="74" t="s">
        <v>48</v>
      </c>
      <c r="C8" s="35"/>
      <c r="D8" s="36"/>
      <c r="E8" s="35">
        <f t="shared" ref="E8:E9" si="2">C8-G8</f>
        <v>-100</v>
      </c>
      <c r="F8" s="36">
        <f t="shared" ref="F8:F9" si="3">D8-H8</f>
        <v>0</v>
      </c>
      <c r="G8" s="37">
        <v>100</v>
      </c>
      <c r="H8" s="38"/>
      <c r="I8" s="39" t="e">
        <f t="shared" ref="I8:I9" si="4">G8/C8</f>
        <v>#DIV/0!</v>
      </c>
      <c r="J8" s="40" t="e">
        <f t="shared" ref="J8:J9" si="5">H8/D8</f>
        <v>#DIV/0!</v>
      </c>
      <c r="K8" s="41"/>
      <c r="L8" s="42"/>
      <c r="M8" s="43"/>
      <c r="N8" s="44"/>
      <c r="O8" s="45"/>
      <c r="P8" s="46"/>
      <c r="Q8" s="64"/>
      <c r="R8" s="69"/>
    </row>
    <row r="9" spans="1:18" ht="19.5" customHeight="1" x14ac:dyDescent="0.25">
      <c r="A9" s="76" t="s">
        <v>45</v>
      </c>
      <c r="B9" s="74" t="s">
        <v>49</v>
      </c>
      <c r="C9" s="35">
        <v>5740</v>
      </c>
      <c r="D9" s="36"/>
      <c r="E9" s="35">
        <f t="shared" si="2"/>
        <v>5740</v>
      </c>
      <c r="F9" s="36">
        <f t="shared" si="3"/>
        <v>0</v>
      </c>
      <c r="G9" s="37"/>
      <c r="H9" s="38"/>
      <c r="I9" s="39">
        <f t="shared" si="4"/>
        <v>0</v>
      </c>
      <c r="J9" s="40" t="e">
        <f t="shared" si="5"/>
        <v>#DIV/0!</v>
      </c>
      <c r="K9" s="41"/>
      <c r="L9" s="42"/>
      <c r="M9" s="43"/>
      <c r="N9" s="44"/>
      <c r="O9" s="45"/>
      <c r="P9" s="46"/>
      <c r="Q9" s="64"/>
      <c r="R9" s="69"/>
    </row>
    <row r="10" spans="1:18" ht="20.100000000000001" customHeight="1" x14ac:dyDescent="0.25">
      <c r="A10" s="76" t="s">
        <v>10</v>
      </c>
      <c r="B10" s="74" t="s">
        <v>50</v>
      </c>
      <c r="C10" s="47"/>
      <c r="D10" s="48"/>
      <c r="E10" s="47"/>
      <c r="F10" s="48"/>
      <c r="G10" s="41"/>
      <c r="H10" s="42"/>
      <c r="I10" s="49"/>
      <c r="J10" s="42"/>
      <c r="K10" s="41"/>
      <c r="L10" s="42"/>
      <c r="M10" s="50">
        <v>2400</v>
      </c>
      <c r="N10" s="51"/>
      <c r="O10" s="45"/>
      <c r="P10" s="46"/>
      <c r="Q10" s="64"/>
      <c r="R10" s="69"/>
    </row>
    <row r="11" spans="1:18" ht="20.100000000000001" customHeight="1" x14ac:dyDescent="0.25">
      <c r="A11" s="76" t="s">
        <v>11</v>
      </c>
      <c r="B11" s="74" t="s">
        <v>51</v>
      </c>
      <c r="C11" s="47"/>
      <c r="D11" s="48"/>
      <c r="E11" s="47"/>
      <c r="F11" s="48"/>
      <c r="G11" s="41"/>
      <c r="H11" s="42"/>
      <c r="I11" s="49"/>
      <c r="J11" s="42"/>
      <c r="K11" s="41"/>
      <c r="L11" s="42"/>
      <c r="M11" s="50">
        <v>800</v>
      </c>
      <c r="N11" s="51"/>
      <c r="O11" s="45"/>
      <c r="P11" s="46"/>
      <c r="Q11" s="64"/>
      <c r="R11" s="69"/>
    </row>
    <row r="12" spans="1:18" ht="20.100000000000001" customHeight="1" x14ac:dyDescent="0.25">
      <c r="A12" s="76" t="s">
        <v>26</v>
      </c>
      <c r="B12" s="74" t="s">
        <v>52</v>
      </c>
      <c r="C12" s="47"/>
      <c r="D12" s="48"/>
      <c r="E12" s="47"/>
      <c r="F12" s="48"/>
      <c r="G12" s="41"/>
      <c r="H12" s="42"/>
      <c r="I12" s="49"/>
      <c r="J12" s="42"/>
      <c r="K12" s="41"/>
      <c r="L12" s="42"/>
      <c r="M12" s="45"/>
      <c r="N12" s="46"/>
      <c r="O12" s="53">
        <v>200</v>
      </c>
      <c r="P12" s="54"/>
      <c r="Q12" s="64"/>
      <c r="R12" s="69"/>
    </row>
    <row r="13" spans="1:18" ht="20.100000000000001" customHeight="1" x14ac:dyDescent="0.25">
      <c r="A13" s="76" t="s">
        <v>27</v>
      </c>
      <c r="B13" s="74" t="s">
        <v>53</v>
      </c>
      <c r="C13" s="47"/>
      <c r="D13" s="48"/>
      <c r="E13" s="47"/>
      <c r="F13" s="48"/>
      <c r="G13" s="41"/>
      <c r="H13" s="42"/>
      <c r="I13" s="49"/>
      <c r="J13" s="42"/>
      <c r="K13" s="41"/>
      <c r="L13" s="42"/>
      <c r="M13" s="43"/>
      <c r="N13" s="44"/>
      <c r="O13" s="53">
        <v>90</v>
      </c>
      <c r="P13" s="54"/>
      <c r="Q13" s="64"/>
      <c r="R13" s="69"/>
    </row>
    <row r="14" spans="1:18" ht="20.100000000000001" customHeight="1" x14ac:dyDescent="0.25">
      <c r="A14" s="76" t="s">
        <v>28</v>
      </c>
      <c r="B14" s="74" t="s">
        <v>54</v>
      </c>
      <c r="C14" s="52"/>
      <c r="D14" s="48"/>
      <c r="E14" s="47"/>
      <c r="F14" s="48"/>
      <c r="G14" s="41"/>
      <c r="H14" s="42"/>
      <c r="I14" s="49"/>
      <c r="J14" s="42"/>
      <c r="K14" s="41"/>
      <c r="L14" s="42"/>
      <c r="M14" s="43"/>
      <c r="N14" s="44"/>
      <c r="O14" s="53">
        <v>600</v>
      </c>
      <c r="P14" s="54"/>
      <c r="Q14" s="64"/>
      <c r="R14" s="69"/>
    </row>
    <row r="15" spans="1:18" ht="20.100000000000001" customHeight="1" x14ac:dyDescent="0.25">
      <c r="A15" s="76" t="s">
        <v>29</v>
      </c>
      <c r="B15" s="74" t="s">
        <v>52</v>
      </c>
      <c r="C15" s="52"/>
      <c r="D15" s="48"/>
      <c r="E15" s="47"/>
      <c r="F15" s="48"/>
      <c r="G15" s="41"/>
      <c r="H15" s="42"/>
      <c r="I15" s="49"/>
      <c r="J15" s="42"/>
      <c r="K15" s="41"/>
      <c r="L15" s="42"/>
      <c r="M15" s="43"/>
      <c r="N15" s="44"/>
      <c r="O15" s="53">
        <v>750</v>
      </c>
      <c r="P15" s="54"/>
      <c r="Q15" s="64"/>
      <c r="R15" s="69"/>
    </row>
    <row r="16" spans="1:18" ht="20.100000000000001" customHeight="1" x14ac:dyDescent="0.25">
      <c r="A16" s="76" t="s">
        <v>58</v>
      </c>
      <c r="B16" s="104" t="s">
        <v>55</v>
      </c>
      <c r="C16" s="107"/>
      <c r="D16" s="108"/>
      <c r="E16" s="107"/>
      <c r="F16" s="108"/>
      <c r="G16" s="105"/>
      <c r="H16" s="106"/>
      <c r="I16" s="109"/>
      <c r="J16" s="106"/>
      <c r="K16" s="105"/>
      <c r="L16" s="106"/>
      <c r="M16" s="43"/>
      <c r="N16" s="44"/>
      <c r="O16" s="53">
        <v>500</v>
      </c>
      <c r="P16" s="54"/>
      <c r="Q16" s="64"/>
      <c r="R16" s="69"/>
    </row>
    <row r="17" spans="1:21" ht="20.100000000000001" customHeight="1" x14ac:dyDescent="0.25">
      <c r="A17" s="76" t="s">
        <v>59</v>
      </c>
      <c r="B17" s="74" t="s">
        <v>56</v>
      </c>
      <c r="C17" s="47"/>
      <c r="D17" s="48"/>
      <c r="E17" s="47"/>
      <c r="F17" s="48"/>
      <c r="G17" s="41"/>
      <c r="H17" s="42"/>
      <c r="I17" s="49"/>
      <c r="J17" s="42"/>
      <c r="K17" s="41"/>
      <c r="L17" s="42"/>
      <c r="M17" s="53">
        <v>1650</v>
      </c>
      <c r="N17" s="54"/>
      <c r="O17" s="43"/>
      <c r="P17" s="44"/>
      <c r="Q17" s="64"/>
      <c r="R17" s="69"/>
    </row>
    <row r="18" spans="1:21" ht="20.100000000000001" customHeight="1" x14ac:dyDescent="0.25">
      <c r="A18" s="76" t="s">
        <v>60</v>
      </c>
      <c r="B18" s="74" t="s">
        <v>57</v>
      </c>
      <c r="C18" s="47"/>
      <c r="D18" s="48"/>
      <c r="E18" s="47"/>
      <c r="F18" s="48"/>
      <c r="G18" s="41"/>
      <c r="H18" s="42"/>
      <c r="I18" s="49"/>
      <c r="J18" s="42"/>
      <c r="K18" s="41"/>
      <c r="L18" s="42"/>
      <c r="M18" s="43"/>
      <c r="N18" s="44"/>
      <c r="O18" s="53"/>
      <c r="P18" s="54"/>
      <c r="Q18" s="64"/>
      <c r="R18" s="69"/>
    </row>
    <row r="19" spans="1:21" ht="20.100000000000001" customHeight="1" x14ac:dyDescent="0.25">
      <c r="A19" s="76" t="s">
        <v>61</v>
      </c>
      <c r="B19" s="74" t="s">
        <v>63</v>
      </c>
      <c r="C19" s="47"/>
      <c r="D19" s="48"/>
      <c r="E19" s="47"/>
      <c r="F19" s="48"/>
      <c r="G19" s="41"/>
      <c r="H19" s="42"/>
      <c r="I19" s="49"/>
      <c r="J19" s="42"/>
      <c r="K19" s="41"/>
      <c r="L19" s="42"/>
      <c r="M19" s="43"/>
      <c r="N19" s="44"/>
      <c r="O19" s="53"/>
      <c r="P19" s="54"/>
      <c r="Q19" s="64"/>
      <c r="R19" s="69"/>
    </row>
    <row r="20" spans="1:21" ht="20.100000000000001" customHeight="1" thickBot="1" x14ac:dyDescent="0.3">
      <c r="A20" s="76" t="s">
        <v>62</v>
      </c>
      <c r="B20" s="74" t="s">
        <v>63</v>
      </c>
      <c r="C20" s="52"/>
      <c r="D20" s="48"/>
      <c r="E20" s="47"/>
      <c r="F20" s="48"/>
      <c r="G20" s="41"/>
      <c r="H20" s="42"/>
      <c r="I20" s="49"/>
      <c r="J20" s="42"/>
      <c r="K20" s="41"/>
      <c r="L20" s="42"/>
      <c r="M20" s="43"/>
      <c r="N20" s="44"/>
      <c r="O20" s="53"/>
      <c r="P20" s="54"/>
      <c r="Q20" s="64"/>
      <c r="R20" s="69"/>
    </row>
    <row r="21" spans="1:21" ht="20.100000000000001" customHeight="1" thickBot="1" x14ac:dyDescent="0.3">
      <c r="A21" s="186" t="s">
        <v>31</v>
      </c>
      <c r="B21" s="187"/>
      <c r="C21" s="77">
        <f>SUM(C6:C20)</f>
        <v>5740</v>
      </c>
      <c r="D21" s="78">
        <f>SUM(D6:D20)</f>
        <v>0</v>
      </c>
      <c r="E21" s="77">
        <f>SUM(E6:E20)</f>
        <v>4810</v>
      </c>
      <c r="F21" s="78">
        <f>SUM(F6:F20)</f>
        <v>0</v>
      </c>
      <c r="G21" s="79">
        <f>SUM(G6:G20)</f>
        <v>930</v>
      </c>
      <c r="H21" s="80">
        <f>SUM(H6:H20)</f>
        <v>0</v>
      </c>
      <c r="I21" s="81"/>
      <c r="J21" s="82"/>
      <c r="K21" s="79">
        <f>SUM(K6:K20)</f>
        <v>0</v>
      </c>
      <c r="L21" s="80">
        <f>SUM(L6:L20)</f>
        <v>0</v>
      </c>
      <c r="M21" s="110">
        <f>SUM(M6:M20)</f>
        <v>4850</v>
      </c>
      <c r="N21" s="83">
        <f>SUM(N6:N20)</f>
        <v>0</v>
      </c>
      <c r="O21" s="84">
        <f>SUM(O6:O20)</f>
        <v>2140</v>
      </c>
      <c r="P21" s="85">
        <f>SUM(P6:P20)</f>
        <v>0</v>
      </c>
      <c r="Q21" s="55"/>
      <c r="R21" s="69"/>
    </row>
    <row r="22" spans="1:21" ht="20.100000000000001" customHeight="1" thickBot="1" x14ac:dyDescent="0.3">
      <c r="A22" s="66"/>
      <c r="B22" s="56"/>
      <c r="C22" s="56"/>
      <c r="D22" s="56"/>
      <c r="E22" s="56"/>
      <c r="F22" s="67"/>
      <c r="G22" s="67"/>
      <c r="H22" s="72"/>
      <c r="I22" s="72"/>
      <c r="J22" s="67"/>
      <c r="K22" s="67"/>
      <c r="L22" s="68"/>
      <c r="M22" s="68"/>
      <c r="N22" s="68"/>
      <c r="O22" s="68"/>
      <c r="P22" s="55"/>
      <c r="Q22" s="69"/>
    </row>
    <row r="23" spans="1:21" ht="20.100000000000001" customHeight="1" thickBot="1" x14ac:dyDescent="0.3">
      <c r="A23" s="99" t="s">
        <v>32</v>
      </c>
      <c r="B23" s="86"/>
      <c r="C23" s="86"/>
      <c r="D23" s="86"/>
      <c r="F23" s="154" t="s">
        <v>12</v>
      </c>
      <c r="G23" s="155"/>
      <c r="H23" s="128" t="s">
        <v>35</v>
      </c>
      <c r="I23" s="129"/>
      <c r="J23" s="130"/>
      <c r="L23" s="98" t="s">
        <v>37</v>
      </c>
      <c r="M23" s="87"/>
      <c r="N23" s="87"/>
      <c r="O23" s="87"/>
      <c r="P23" s="87"/>
      <c r="R23" s="1" t="b">
        <f>T23=U23</f>
        <v>0</v>
      </c>
      <c r="T23" s="1" t="b">
        <f>C27&lt;0</f>
        <v>1</v>
      </c>
      <c r="U23" s="1" t="b">
        <f>D27&lt;0</f>
        <v>0</v>
      </c>
    </row>
    <row r="24" spans="1:21" ht="18.75" customHeight="1" thickBot="1" x14ac:dyDescent="0.3">
      <c r="A24" s="146" t="s">
        <v>31</v>
      </c>
      <c r="B24" s="147"/>
      <c r="C24" s="89" t="s">
        <v>7</v>
      </c>
      <c r="D24" s="90" t="s">
        <v>8</v>
      </c>
      <c r="F24" s="156"/>
      <c r="G24" s="157"/>
      <c r="H24" s="131"/>
      <c r="I24" s="132"/>
      <c r="J24" s="133"/>
      <c r="L24" s="125" t="s">
        <v>40</v>
      </c>
      <c r="M24" s="125"/>
      <c r="N24" s="125"/>
      <c r="O24" s="125"/>
      <c r="P24" s="101">
        <f>IF(R23=TRUE, 1, 0)</f>
        <v>0</v>
      </c>
    </row>
    <row r="25" spans="1:21" ht="18.75" customHeight="1" x14ac:dyDescent="0.25">
      <c r="A25" s="148" t="s">
        <v>34</v>
      </c>
      <c r="B25" s="149"/>
      <c r="C25" s="91">
        <f>G21+K21</f>
        <v>930</v>
      </c>
      <c r="D25" s="92">
        <f>H21+L21</f>
        <v>0</v>
      </c>
      <c r="F25" s="195" t="s">
        <v>13</v>
      </c>
      <c r="G25" s="196"/>
      <c r="H25" s="137"/>
      <c r="I25" s="138"/>
      <c r="J25" s="139"/>
      <c r="L25" s="126"/>
      <c r="M25" s="126"/>
      <c r="N25" s="126"/>
      <c r="O25" s="126"/>
      <c r="P25" s="103"/>
      <c r="R25" s="1" t="e">
        <f>T25=U25</f>
        <v>#DIV/0!</v>
      </c>
      <c r="T25" s="1" t="e">
        <f>H28&lt;0</f>
        <v>#DIV/0!</v>
      </c>
      <c r="U25" s="1" t="b">
        <f>D27&lt;0</f>
        <v>0</v>
      </c>
    </row>
    <row r="26" spans="1:21" ht="18.75" customHeight="1" thickBot="1" x14ac:dyDescent="0.3">
      <c r="A26" s="150" t="s">
        <v>33</v>
      </c>
      <c r="B26" s="151"/>
      <c r="C26" s="95">
        <f>M21+O21</f>
        <v>6990</v>
      </c>
      <c r="D26" s="96">
        <f>N21+P21</f>
        <v>0</v>
      </c>
      <c r="F26" s="197" t="s">
        <v>14</v>
      </c>
      <c r="G26" s="198"/>
      <c r="H26" s="140"/>
      <c r="I26" s="141"/>
      <c r="J26" s="142"/>
      <c r="L26" s="127" t="s">
        <v>38</v>
      </c>
      <c r="M26" s="127"/>
      <c r="N26" s="127"/>
      <c r="O26" s="127"/>
      <c r="P26" s="102" t="e">
        <f>IF(R25=TRUE, 1, 0)</f>
        <v>#DIV/0!</v>
      </c>
    </row>
    <row r="27" spans="1:21" ht="18.75" customHeight="1" thickBot="1" x14ac:dyDescent="0.35">
      <c r="A27" s="152" t="s">
        <v>18</v>
      </c>
      <c r="B27" s="153"/>
      <c r="C27" s="93">
        <f>C25-C26</f>
        <v>-6060</v>
      </c>
      <c r="D27" s="94">
        <f>D25-D26</f>
        <v>0</v>
      </c>
      <c r="F27" s="158" t="s">
        <v>15</v>
      </c>
      <c r="G27" s="159"/>
      <c r="H27" s="143"/>
      <c r="I27" s="144"/>
      <c r="J27" s="145"/>
      <c r="L27" s="126"/>
      <c r="M27" s="126"/>
      <c r="N27" s="126"/>
      <c r="O27" s="126"/>
      <c r="P27" s="103"/>
      <c r="R27" s="1" t="e">
        <f>AND(H28&gt;=-0.02, H28&lt;=0.02)</f>
        <v>#DIV/0!</v>
      </c>
    </row>
    <row r="28" spans="1:21" ht="16.5" customHeight="1" thickBot="1" x14ac:dyDescent="0.3">
      <c r="F28" s="211" t="s">
        <v>16</v>
      </c>
      <c r="G28" s="212"/>
      <c r="H28" s="134" t="e">
        <f>AVERAGE(H25:J27)</f>
        <v>#DIV/0!</v>
      </c>
      <c r="I28" s="135"/>
      <c r="J28" s="136"/>
      <c r="L28" s="123" t="s">
        <v>39</v>
      </c>
      <c r="M28" s="123"/>
      <c r="N28" s="123"/>
      <c r="O28" s="123"/>
      <c r="P28" s="97" t="e">
        <f>IF(R27=TRUE, 1, 0)</f>
        <v>#DIV/0!</v>
      </c>
    </row>
    <row r="29" spans="1:21" ht="13.65" customHeight="1" x14ac:dyDescent="0.25">
      <c r="A29" s="55"/>
      <c r="B29" s="55"/>
      <c r="C29" s="55"/>
      <c r="D29" s="55"/>
      <c r="E29" s="55"/>
      <c r="F29" s="55"/>
      <c r="G29" s="55"/>
      <c r="H29" s="55"/>
      <c r="I29" s="55"/>
      <c r="J29" s="55"/>
      <c r="K29" s="55"/>
      <c r="L29" s="123"/>
      <c r="M29" s="123"/>
      <c r="N29" s="123"/>
      <c r="O29" s="123"/>
      <c r="P29" s="100"/>
    </row>
    <row r="30" spans="1:21" ht="13.65" customHeight="1" x14ac:dyDescent="0.25">
      <c r="A30" s="55"/>
      <c r="B30" s="55"/>
      <c r="C30" s="55"/>
      <c r="D30" s="55"/>
      <c r="E30" s="55"/>
      <c r="F30" s="55"/>
      <c r="G30" s="55"/>
      <c r="H30" s="55"/>
      <c r="I30" s="55"/>
      <c r="J30" s="55"/>
      <c r="K30" s="55"/>
      <c r="L30" s="58"/>
      <c r="M30" s="58"/>
      <c r="N30" s="59"/>
      <c r="O30" s="59"/>
      <c r="P30" s="7"/>
      <c r="Q30" s="7"/>
    </row>
    <row r="31" spans="1:21" ht="13.5" customHeight="1" thickBot="1" x14ac:dyDescent="0.3">
      <c r="A31" s="3" t="s">
        <v>17</v>
      </c>
      <c r="B31" s="3"/>
      <c r="C31" s="3"/>
      <c r="D31" s="3"/>
      <c r="E31" s="3"/>
      <c r="F31" s="3"/>
      <c r="G31" s="3"/>
      <c r="H31" s="3"/>
      <c r="I31" s="3"/>
      <c r="J31" s="3"/>
      <c r="K31" s="3"/>
      <c r="L31" s="4"/>
      <c r="M31" s="4"/>
      <c r="N31" s="3"/>
      <c r="O31" s="3"/>
    </row>
    <row r="32" spans="1:21" ht="20.100000000000001" customHeight="1" x14ac:dyDescent="0.25">
      <c r="A32" s="199"/>
      <c r="B32" s="200"/>
      <c r="C32" s="200"/>
      <c r="D32" s="200"/>
      <c r="E32" s="200"/>
      <c r="F32" s="200"/>
      <c r="G32" s="200"/>
      <c r="H32" s="200"/>
      <c r="I32" s="200"/>
      <c r="J32" s="200"/>
      <c r="K32" s="200"/>
      <c r="L32" s="200"/>
      <c r="M32" s="200"/>
      <c r="N32" s="200"/>
      <c r="O32" s="200"/>
      <c r="P32" s="201"/>
      <c r="Q32" s="70"/>
    </row>
    <row r="33" spans="1:17" ht="20.100000000000001" customHeight="1" x14ac:dyDescent="0.25">
      <c r="A33" s="202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  <c r="M33" s="203"/>
      <c r="N33" s="203"/>
      <c r="O33" s="203"/>
      <c r="P33" s="204"/>
      <c r="Q33" s="70"/>
    </row>
    <row r="34" spans="1:17" ht="20.100000000000001" customHeight="1" thickBot="1" x14ac:dyDescent="0.3">
      <c r="A34" s="205"/>
      <c r="B34" s="206"/>
      <c r="C34" s="206"/>
      <c r="D34" s="206"/>
      <c r="E34" s="206"/>
      <c r="F34" s="206"/>
      <c r="G34" s="206"/>
      <c r="H34" s="206"/>
      <c r="I34" s="206"/>
      <c r="J34" s="206"/>
      <c r="K34" s="206"/>
      <c r="L34" s="206"/>
      <c r="M34" s="206"/>
      <c r="N34" s="206"/>
      <c r="O34" s="206"/>
      <c r="P34" s="207"/>
    </row>
    <row r="35" spans="1:17" ht="20.100000000000001" customHeight="1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7" ht="13.8" thickBot="1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7" ht="20.100000000000001" customHeight="1" thickBot="1" x14ac:dyDescent="0.3">
      <c r="A37" s="208" t="s">
        <v>19</v>
      </c>
      <c r="B37" s="209"/>
      <c r="C37" s="209"/>
      <c r="D37" s="209"/>
      <c r="E37" s="209"/>
      <c r="F37" s="210"/>
      <c r="G37" s="56"/>
      <c r="H37" s="56"/>
      <c r="I37" s="56"/>
      <c r="J37" s="56"/>
      <c r="K37" s="56"/>
      <c r="L37" s="56"/>
      <c r="M37" s="56"/>
      <c r="N37" s="56"/>
      <c r="O37" s="56"/>
      <c r="P37" s="55"/>
      <c r="Q37" s="57"/>
    </row>
    <row r="38" spans="1:17" ht="19.2" customHeight="1" thickBot="1" x14ac:dyDescent="0.3">
      <c r="A38" s="5" t="s">
        <v>6</v>
      </c>
      <c r="B38" s="163" t="s">
        <v>24</v>
      </c>
      <c r="C38" s="164"/>
      <c r="D38" s="165" t="s">
        <v>23</v>
      </c>
      <c r="E38" s="166"/>
      <c r="F38" s="166"/>
      <c r="G38" s="167"/>
      <c r="H38" s="165" t="s">
        <v>20</v>
      </c>
      <c r="I38" s="167"/>
      <c r="J38" s="166" t="s">
        <v>21</v>
      </c>
      <c r="K38" s="166"/>
      <c r="L38" s="194" t="s">
        <v>3</v>
      </c>
      <c r="M38" s="194"/>
      <c r="N38" s="190" t="s">
        <v>4</v>
      </c>
      <c r="O38" s="191"/>
      <c r="P38" s="61" t="s">
        <v>22</v>
      </c>
    </row>
    <row r="39" spans="1:17" ht="18.75" customHeight="1" thickBot="1" x14ac:dyDescent="0.3">
      <c r="A39" s="62" t="s">
        <v>25</v>
      </c>
      <c r="B39" s="161"/>
      <c r="C39" s="162"/>
      <c r="D39" s="168"/>
      <c r="E39" s="169"/>
      <c r="F39" s="169"/>
      <c r="G39" s="170"/>
      <c r="H39" s="168"/>
      <c r="I39" s="170"/>
      <c r="J39" s="174"/>
      <c r="K39" s="175"/>
      <c r="L39" s="172"/>
      <c r="M39" s="173"/>
      <c r="N39" s="192"/>
      <c r="O39" s="193"/>
      <c r="P39" s="60">
        <f t="shared" ref="P39:P47" si="6">L39-N39</f>
        <v>0</v>
      </c>
    </row>
    <row r="40" spans="1:17" ht="18.75" customHeight="1" thickBot="1" x14ac:dyDescent="0.3">
      <c r="A40" s="63" t="s">
        <v>25</v>
      </c>
      <c r="B40" s="160"/>
      <c r="C40" s="160"/>
      <c r="D40" s="115"/>
      <c r="E40" s="116"/>
      <c r="F40" s="116"/>
      <c r="G40" s="117"/>
      <c r="H40" s="115"/>
      <c r="I40" s="117"/>
      <c r="J40" s="188"/>
      <c r="K40" s="189"/>
      <c r="L40" s="172"/>
      <c r="M40" s="173"/>
      <c r="N40" s="192"/>
      <c r="O40" s="193"/>
      <c r="P40" s="60">
        <f t="shared" si="6"/>
        <v>0</v>
      </c>
    </row>
    <row r="41" spans="1:17" ht="19.2" customHeight="1" thickBot="1" x14ac:dyDescent="0.3">
      <c r="A41" s="63" t="s">
        <v>25</v>
      </c>
      <c r="B41" s="113"/>
      <c r="C41" s="114"/>
      <c r="D41" s="115"/>
      <c r="E41" s="116"/>
      <c r="F41" s="116"/>
      <c r="G41" s="117"/>
      <c r="H41" s="115"/>
      <c r="I41" s="117"/>
      <c r="J41" s="115"/>
      <c r="K41" s="171"/>
      <c r="L41" s="118"/>
      <c r="M41" s="119"/>
      <c r="N41" s="111"/>
      <c r="O41" s="112"/>
      <c r="P41" s="60">
        <f t="shared" si="6"/>
        <v>0</v>
      </c>
    </row>
    <row r="42" spans="1:17" ht="19.5" customHeight="1" thickBot="1" x14ac:dyDescent="0.3">
      <c r="A42" s="62" t="s">
        <v>25</v>
      </c>
      <c r="B42" s="120"/>
      <c r="C42" s="121"/>
      <c r="D42" s="113"/>
      <c r="E42" s="122"/>
      <c r="F42" s="122"/>
      <c r="G42" s="114"/>
      <c r="H42" s="113"/>
      <c r="I42" s="114"/>
      <c r="J42" s="113"/>
      <c r="K42" s="114"/>
      <c r="L42" s="118"/>
      <c r="M42" s="119"/>
      <c r="N42" s="111"/>
      <c r="O42" s="112"/>
      <c r="P42" s="60">
        <f t="shared" si="6"/>
        <v>0</v>
      </c>
    </row>
    <row r="43" spans="1:17" ht="19.5" customHeight="1" thickBot="1" x14ac:dyDescent="0.3">
      <c r="A43" s="63" t="s">
        <v>25</v>
      </c>
      <c r="B43" s="113"/>
      <c r="C43" s="114"/>
      <c r="D43" s="115"/>
      <c r="E43" s="116"/>
      <c r="F43" s="116"/>
      <c r="G43" s="117"/>
      <c r="H43" s="115"/>
      <c r="I43" s="117"/>
      <c r="J43" s="115"/>
      <c r="K43" s="117"/>
      <c r="L43" s="118"/>
      <c r="M43" s="119"/>
      <c r="N43" s="111"/>
      <c r="O43" s="112"/>
      <c r="P43" s="60">
        <f t="shared" si="6"/>
        <v>0</v>
      </c>
    </row>
    <row r="44" spans="1:17" ht="19.5" customHeight="1" thickBot="1" x14ac:dyDescent="0.3">
      <c r="A44" s="63" t="s">
        <v>25</v>
      </c>
      <c r="B44" s="113"/>
      <c r="C44" s="114"/>
      <c r="D44" s="115"/>
      <c r="E44" s="116"/>
      <c r="F44" s="116"/>
      <c r="G44" s="117"/>
      <c r="H44" s="115"/>
      <c r="I44" s="117"/>
      <c r="J44" s="115"/>
      <c r="K44" s="117"/>
      <c r="L44" s="118"/>
      <c r="M44" s="119"/>
      <c r="N44" s="111"/>
      <c r="O44" s="112"/>
      <c r="P44" s="60">
        <f t="shared" si="6"/>
        <v>0</v>
      </c>
    </row>
    <row r="45" spans="1:17" ht="19.5" customHeight="1" thickBot="1" x14ac:dyDescent="0.3">
      <c r="A45" s="62" t="s">
        <v>25</v>
      </c>
      <c r="B45" s="120"/>
      <c r="C45" s="121"/>
      <c r="D45" s="113"/>
      <c r="E45" s="122"/>
      <c r="F45" s="122"/>
      <c r="G45" s="114"/>
      <c r="H45" s="113"/>
      <c r="I45" s="114"/>
      <c r="J45" s="113"/>
      <c r="K45" s="114"/>
      <c r="L45" s="118"/>
      <c r="M45" s="119"/>
      <c r="N45" s="111"/>
      <c r="O45" s="112"/>
      <c r="P45" s="60">
        <f t="shared" si="6"/>
        <v>0</v>
      </c>
    </row>
    <row r="46" spans="1:17" ht="19.5" customHeight="1" thickBot="1" x14ac:dyDescent="0.3">
      <c r="A46" s="63" t="s">
        <v>25</v>
      </c>
      <c r="B46" s="113"/>
      <c r="C46" s="114"/>
      <c r="D46" s="115"/>
      <c r="E46" s="116"/>
      <c r="F46" s="116"/>
      <c r="G46" s="117"/>
      <c r="H46" s="115"/>
      <c r="I46" s="117"/>
      <c r="J46" s="115"/>
      <c r="K46" s="117"/>
      <c r="L46" s="118"/>
      <c r="M46" s="119"/>
      <c r="N46" s="111"/>
      <c r="O46" s="112"/>
      <c r="P46" s="60">
        <f t="shared" si="6"/>
        <v>0</v>
      </c>
    </row>
    <row r="47" spans="1:17" ht="18.75" customHeight="1" x14ac:dyDescent="0.25">
      <c r="A47" s="63" t="s">
        <v>25</v>
      </c>
      <c r="B47" s="113"/>
      <c r="C47" s="114"/>
      <c r="D47" s="115"/>
      <c r="E47" s="116"/>
      <c r="F47" s="116"/>
      <c r="G47" s="117"/>
      <c r="H47" s="115"/>
      <c r="I47" s="117"/>
      <c r="J47" s="115"/>
      <c r="K47" s="117"/>
      <c r="L47" s="118"/>
      <c r="M47" s="119"/>
      <c r="N47" s="111"/>
      <c r="O47" s="112"/>
      <c r="P47" s="60">
        <f t="shared" si="6"/>
        <v>0</v>
      </c>
    </row>
    <row r="48" spans="1:17" x14ac:dyDescent="0.2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</row>
    <row r="49" spans="1:15" x14ac:dyDescent="0.2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</row>
    <row r="50" spans="1:15" x14ac:dyDescent="0.2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</row>
    <row r="51" spans="1:15" x14ac:dyDescent="0.2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</row>
    <row r="52" spans="1:15" x14ac:dyDescent="0.2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</row>
    <row r="53" spans="1:15" x14ac:dyDescent="0.2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</row>
    <row r="54" spans="1:15" x14ac:dyDescent="0.2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</row>
    <row r="55" spans="1:15" x14ac:dyDescent="0.2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</row>
    <row r="56" spans="1:15" x14ac:dyDescent="0.2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</row>
    <row r="57" spans="1:15" x14ac:dyDescent="0.2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</row>
    <row r="58" spans="1:15" x14ac:dyDescent="0.2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</row>
    <row r="59" spans="1:15" x14ac:dyDescent="0.2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</row>
    <row r="60" spans="1:15" x14ac:dyDescent="0.2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</row>
    <row r="61" spans="1:15" x14ac:dyDescent="0.2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</row>
    <row r="62" spans="1:15" x14ac:dyDescent="0.2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</row>
    <row r="63" spans="1:15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</row>
    <row r="64" spans="1:15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</row>
    <row r="65" spans="1:15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</row>
    <row r="66" spans="1:15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</row>
    <row r="67" spans="1:15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</row>
    <row r="68" spans="1:15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</row>
    <row r="69" spans="1:15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</row>
    <row r="70" spans="1:15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</row>
    <row r="71" spans="1:15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</row>
    <row r="72" spans="1:15" x14ac:dyDescent="0.2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x14ac:dyDescent="0.2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x14ac:dyDescent="0.2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x14ac:dyDescent="0.2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x14ac:dyDescent="0.2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x14ac:dyDescent="0.2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x14ac:dyDescent="0.2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x14ac:dyDescent="0.2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x14ac:dyDescent="0.2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x14ac:dyDescent="0.2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x14ac:dyDescent="0.2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x14ac:dyDescent="0.2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x14ac:dyDescent="0.2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x14ac:dyDescent="0.2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x14ac:dyDescent="0.2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x14ac:dyDescent="0.2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x14ac:dyDescent="0.2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x14ac:dyDescent="0.2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x14ac:dyDescent="0.2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x14ac:dyDescent="0.2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x14ac:dyDescent="0.2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x14ac:dyDescent="0.2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x14ac:dyDescent="0.2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x14ac:dyDescent="0.2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x14ac:dyDescent="0.2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x14ac:dyDescent="0.2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x14ac:dyDescent="0.2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x14ac:dyDescent="0.2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x14ac:dyDescent="0.2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x14ac:dyDescent="0.2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x14ac:dyDescent="0.2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x14ac:dyDescent="0.2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x14ac:dyDescent="0.2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x14ac:dyDescent="0.2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x14ac:dyDescent="0.2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  <row r="118" spans="1:15" x14ac:dyDescent="0.25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</row>
    <row r="119" spans="1:15" x14ac:dyDescent="0.25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</row>
    <row r="120" spans="1:15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</row>
    <row r="121" spans="1:15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  <row r="122" spans="1:15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</row>
    <row r="123" spans="1:15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</row>
    <row r="124" spans="1:15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</row>
    <row r="125" spans="1:15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</row>
    <row r="126" spans="1:15" x14ac:dyDescent="0.25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</row>
    <row r="127" spans="1:15" x14ac:dyDescent="0.25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</row>
    <row r="128" spans="1:15" x14ac:dyDescent="0.25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</row>
    <row r="129" spans="1:15" x14ac:dyDescent="0.25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</row>
    <row r="130" spans="1:15" x14ac:dyDescent="0.25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</row>
    <row r="131" spans="1:15" x14ac:dyDescent="0.25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</row>
    <row r="132" spans="1:15" x14ac:dyDescent="0.25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</row>
    <row r="133" spans="1:15" x14ac:dyDescent="0.25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</row>
    <row r="134" spans="1:15" x14ac:dyDescent="0.25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</row>
    <row r="135" spans="1:15" x14ac:dyDescent="0.2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</row>
    <row r="136" spans="1:15" x14ac:dyDescent="0.25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</row>
    <row r="137" spans="1:15" x14ac:dyDescent="0.25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</row>
    <row r="138" spans="1:15" x14ac:dyDescent="0.25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</row>
    <row r="139" spans="1:15" x14ac:dyDescent="0.25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</row>
    <row r="140" spans="1:15" x14ac:dyDescent="0.25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</row>
    <row r="141" spans="1:15" x14ac:dyDescent="0.25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</row>
    <row r="142" spans="1:15" x14ac:dyDescent="0.25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</row>
    <row r="143" spans="1:15" x14ac:dyDescent="0.25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</row>
    <row r="144" spans="1:15" x14ac:dyDescent="0.25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</row>
    <row r="145" spans="1:15" x14ac:dyDescent="0.2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</row>
    <row r="146" spans="1:15" x14ac:dyDescent="0.25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</row>
    <row r="147" spans="1:15" x14ac:dyDescent="0.25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</row>
    <row r="148" spans="1:15" x14ac:dyDescent="0.25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</row>
    <row r="149" spans="1:15" x14ac:dyDescent="0.25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</row>
    <row r="150" spans="1:15" x14ac:dyDescent="0.25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</row>
    <row r="151" spans="1:15" x14ac:dyDescent="0.25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</row>
    <row r="152" spans="1:15" x14ac:dyDescent="0.25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</row>
    <row r="153" spans="1:15" x14ac:dyDescent="0.25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</row>
    <row r="154" spans="1:15" x14ac:dyDescent="0.25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</row>
    <row r="155" spans="1:15" x14ac:dyDescent="0.2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</row>
    <row r="156" spans="1:15" x14ac:dyDescent="0.25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</row>
    <row r="157" spans="1:15" x14ac:dyDescent="0.25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</row>
    <row r="158" spans="1:15" x14ac:dyDescent="0.25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</row>
    <row r="159" spans="1:15" x14ac:dyDescent="0.25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</row>
    <row r="160" spans="1:15" x14ac:dyDescent="0.25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</row>
    <row r="161" spans="1:15" x14ac:dyDescent="0.25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</row>
    <row r="162" spans="1:15" x14ac:dyDescent="0.25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</row>
    <row r="163" spans="1:15" x14ac:dyDescent="0.25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</row>
    <row r="164" spans="1:15" x14ac:dyDescent="0.25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</row>
    <row r="165" spans="1:15" x14ac:dyDescent="0.2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</row>
    <row r="166" spans="1:15" x14ac:dyDescent="0.25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</row>
    <row r="167" spans="1:15" x14ac:dyDescent="0.25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</row>
    <row r="168" spans="1:15" x14ac:dyDescent="0.25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</row>
    <row r="169" spans="1:15" x14ac:dyDescent="0.25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</row>
    <row r="170" spans="1:15" x14ac:dyDescent="0.25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</row>
    <row r="171" spans="1:15" x14ac:dyDescent="0.25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</row>
    <row r="172" spans="1:15" x14ac:dyDescent="0.25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</row>
    <row r="173" spans="1:15" x14ac:dyDescent="0.25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</row>
    <row r="174" spans="1:15" x14ac:dyDescent="0.25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</row>
    <row r="175" spans="1:15" x14ac:dyDescent="0.2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</row>
    <row r="176" spans="1:15" x14ac:dyDescent="0.25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</row>
    <row r="177" spans="1:15" x14ac:dyDescent="0.25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</row>
    <row r="178" spans="1:15" x14ac:dyDescent="0.25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</row>
    <row r="179" spans="1:15" x14ac:dyDescent="0.25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</row>
    <row r="180" spans="1:15" x14ac:dyDescent="0.25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</row>
    <row r="181" spans="1:15" x14ac:dyDescent="0.25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</row>
    <row r="182" spans="1:15" x14ac:dyDescent="0.25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</row>
    <row r="183" spans="1:15" x14ac:dyDescent="0.25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</row>
    <row r="184" spans="1:15" x14ac:dyDescent="0.25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</row>
    <row r="185" spans="1:15" x14ac:dyDescent="0.2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</row>
    <row r="186" spans="1:15" x14ac:dyDescent="0.25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</row>
    <row r="187" spans="1:15" x14ac:dyDescent="0.25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</row>
    <row r="188" spans="1:15" x14ac:dyDescent="0.25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</row>
    <row r="189" spans="1:15" x14ac:dyDescent="0.25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</row>
    <row r="190" spans="1:15" x14ac:dyDescent="0.25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</row>
    <row r="191" spans="1:15" x14ac:dyDescent="0.25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</row>
    <row r="192" spans="1:15" x14ac:dyDescent="0.25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</row>
    <row r="193" spans="1:15" x14ac:dyDescent="0.25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</row>
    <row r="194" spans="1:15" x14ac:dyDescent="0.25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</row>
    <row r="195" spans="1:15" x14ac:dyDescent="0.2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</row>
    <row r="196" spans="1:15" x14ac:dyDescent="0.25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</row>
    <row r="197" spans="1:15" x14ac:dyDescent="0.25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</row>
    <row r="198" spans="1:15" x14ac:dyDescent="0.25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</row>
    <row r="199" spans="1:15" x14ac:dyDescent="0.25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</row>
    <row r="200" spans="1:15" x14ac:dyDescent="0.25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</row>
    <row r="201" spans="1:15" x14ac:dyDescent="0.25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</row>
    <row r="202" spans="1:15" x14ac:dyDescent="0.25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</row>
    <row r="203" spans="1:15" x14ac:dyDescent="0.25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</row>
    <row r="204" spans="1:15" x14ac:dyDescent="0.25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</row>
    <row r="205" spans="1:15" x14ac:dyDescent="0.2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</row>
    <row r="206" spans="1:15" x14ac:dyDescent="0.25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</row>
    <row r="207" spans="1:15" x14ac:dyDescent="0.25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</row>
    <row r="208" spans="1:15" x14ac:dyDescent="0.25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</row>
    <row r="209" spans="1:15" x14ac:dyDescent="0.25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</row>
    <row r="210" spans="1:15" x14ac:dyDescent="0.25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</row>
    <row r="211" spans="1:15" x14ac:dyDescent="0.25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</row>
    <row r="212" spans="1:15" x14ac:dyDescent="0.25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</row>
    <row r="213" spans="1:15" x14ac:dyDescent="0.25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</row>
    <row r="214" spans="1:15" x14ac:dyDescent="0.25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</row>
    <row r="215" spans="1:15" x14ac:dyDescent="0.2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</row>
    <row r="216" spans="1:15" x14ac:dyDescent="0.25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</row>
    <row r="217" spans="1:15" x14ac:dyDescent="0.25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</row>
    <row r="218" spans="1:15" x14ac:dyDescent="0.25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</row>
    <row r="219" spans="1:15" x14ac:dyDescent="0.25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</row>
    <row r="220" spans="1:15" x14ac:dyDescent="0.25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</row>
    <row r="221" spans="1:15" x14ac:dyDescent="0.25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</row>
    <row r="222" spans="1:15" x14ac:dyDescent="0.25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</row>
    <row r="223" spans="1:15" x14ac:dyDescent="0.25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</row>
    <row r="224" spans="1:15" x14ac:dyDescent="0.25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</row>
    <row r="225" spans="1:15" x14ac:dyDescent="0.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</row>
    <row r="226" spans="1:15" x14ac:dyDescent="0.25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</row>
    <row r="227" spans="1:15" x14ac:dyDescent="0.25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</row>
    <row r="228" spans="1:15" x14ac:dyDescent="0.25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</row>
    <row r="229" spans="1:15" x14ac:dyDescent="0.25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</row>
    <row r="230" spans="1:15" x14ac:dyDescent="0.25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</row>
    <row r="231" spans="1:15" x14ac:dyDescent="0.25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</row>
    <row r="232" spans="1:15" x14ac:dyDescent="0.25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</row>
    <row r="233" spans="1:15" x14ac:dyDescent="0.25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</row>
    <row r="234" spans="1:15" x14ac:dyDescent="0.25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</row>
    <row r="235" spans="1:15" x14ac:dyDescent="0.2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</row>
    <row r="236" spans="1:15" x14ac:dyDescent="0.25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</row>
    <row r="237" spans="1:15" x14ac:dyDescent="0.25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</row>
    <row r="238" spans="1:15" x14ac:dyDescent="0.25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</row>
    <row r="239" spans="1:15" x14ac:dyDescent="0.25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</row>
    <row r="240" spans="1:15" x14ac:dyDescent="0.25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</row>
    <row r="241" spans="1:15" x14ac:dyDescent="0.25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</row>
    <row r="242" spans="1:15" x14ac:dyDescent="0.25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</row>
    <row r="243" spans="1:15" x14ac:dyDescent="0.25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</row>
    <row r="244" spans="1:15" x14ac:dyDescent="0.25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</row>
    <row r="245" spans="1:15" x14ac:dyDescent="0.2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</row>
    <row r="246" spans="1:15" x14ac:dyDescent="0.25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</row>
    <row r="247" spans="1:15" x14ac:dyDescent="0.25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</row>
    <row r="248" spans="1:15" x14ac:dyDescent="0.25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</row>
    <row r="249" spans="1:15" x14ac:dyDescent="0.25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</row>
    <row r="250" spans="1:15" x14ac:dyDescent="0.25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</row>
    <row r="251" spans="1:15" x14ac:dyDescent="0.25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</row>
    <row r="252" spans="1:15" x14ac:dyDescent="0.25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</row>
    <row r="253" spans="1:15" x14ac:dyDescent="0.25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</row>
    <row r="254" spans="1:15" x14ac:dyDescent="0.25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</row>
    <row r="255" spans="1:15" x14ac:dyDescent="0.2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</row>
    <row r="256" spans="1:15" x14ac:dyDescent="0.25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</row>
    <row r="257" spans="1:15" x14ac:dyDescent="0.25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</row>
    <row r="258" spans="1:15" x14ac:dyDescent="0.25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</row>
    <row r="259" spans="1:15" x14ac:dyDescent="0.25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</row>
    <row r="260" spans="1:15" x14ac:dyDescent="0.25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</row>
    <row r="261" spans="1:15" x14ac:dyDescent="0.25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</row>
    <row r="262" spans="1:15" x14ac:dyDescent="0.25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</row>
    <row r="263" spans="1:15" x14ac:dyDescent="0.25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</row>
    <row r="264" spans="1:15" x14ac:dyDescent="0.25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</row>
    <row r="265" spans="1:15" x14ac:dyDescent="0.2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</row>
    <row r="266" spans="1:15" x14ac:dyDescent="0.25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</row>
    <row r="267" spans="1:15" x14ac:dyDescent="0.25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</row>
    <row r="268" spans="1:15" x14ac:dyDescent="0.25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</row>
    <row r="269" spans="1:15" x14ac:dyDescent="0.25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</row>
    <row r="270" spans="1:15" x14ac:dyDescent="0.25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</row>
    <row r="271" spans="1:15" x14ac:dyDescent="0.25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</row>
    <row r="272" spans="1:15" x14ac:dyDescent="0.25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</row>
    <row r="273" spans="1:15" x14ac:dyDescent="0.25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</row>
    <row r="274" spans="1:15" x14ac:dyDescent="0.25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</row>
    <row r="275" spans="1:15" x14ac:dyDescent="0.2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</row>
    <row r="276" spans="1:15" x14ac:dyDescent="0.25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</row>
    <row r="277" spans="1:15" x14ac:dyDescent="0.25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</row>
    <row r="278" spans="1:15" x14ac:dyDescent="0.25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</row>
    <row r="279" spans="1:15" x14ac:dyDescent="0.25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</row>
    <row r="280" spans="1:15" x14ac:dyDescent="0.25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</row>
    <row r="281" spans="1:15" x14ac:dyDescent="0.25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</row>
    <row r="282" spans="1:15" x14ac:dyDescent="0.25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</row>
    <row r="283" spans="1:15" x14ac:dyDescent="0.25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</row>
    <row r="284" spans="1:15" x14ac:dyDescent="0.25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</row>
    <row r="285" spans="1:15" x14ac:dyDescent="0.2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</row>
    <row r="286" spans="1:15" x14ac:dyDescent="0.25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</row>
    <row r="287" spans="1:15" x14ac:dyDescent="0.25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</row>
    <row r="288" spans="1:15" x14ac:dyDescent="0.25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</row>
    <row r="289" spans="1:15" x14ac:dyDescent="0.25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</row>
    <row r="290" spans="1:15" x14ac:dyDescent="0.25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</row>
    <row r="291" spans="1:15" x14ac:dyDescent="0.25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</row>
    <row r="292" spans="1:15" x14ac:dyDescent="0.25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</row>
    <row r="293" spans="1:15" x14ac:dyDescent="0.25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</row>
    <row r="294" spans="1:15" x14ac:dyDescent="0.25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</row>
    <row r="295" spans="1:15" x14ac:dyDescent="0.2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</row>
    <row r="296" spans="1:15" x14ac:dyDescent="0.25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</row>
    <row r="297" spans="1:15" x14ac:dyDescent="0.25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</row>
    <row r="298" spans="1:15" x14ac:dyDescent="0.25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</row>
    <row r="299" spans="1:15" x14ac:dyDescent="0.25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</row>
    <row r="300" spans="1:15" x14ac:dyDescent="0.25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</row>
    <row r="301" spans="1:15" x14ac:dyDescent="0.25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</row>
    <row r="302" spans="1:15" x14ac:dyDescent="0.25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</row>
    <row r="303" spans="1:15" x14ac:dyDescent="0.25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</row>
    <row r="304" spans="1:15" x14ac:dyDescent="0.25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</row>
    <row r="305" spans="1:15" x14ac:dyDescent="0.2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</row>
    <row r="306" spans="1:15" x14ac:dyDescent="0.25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</row>
    <row r="307" spans="1:15" x14ac:dyDescent="0.25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</row>
    <row r="308" spans="1:15" x14ac:dyDescent="0.25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</row>
    <row r="309" spans="1:15" x14ac:dyDescent="0.25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</row>
    <row r="310" spans="1:15" x14ac:dyDescent="0.25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</row>
    <row r="311" spans="1:15" x14ac:dyDescent="0.25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</row>
    <row r="312" spans="1:15" x14ac:dyDescent="0.25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</row>
    <row r="313" spans="1:15" x14ac:dyDescent="0.25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</row>
    <row r="314" spans="1:15" x14ac:dyDescent="0.25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</row>
    <row r="315" spans="1:15" x14ac:dyDescent="0.2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</row>
    <row r="316" spans="1:15" x14ac:dyDescent="0.25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</row>
    <row r="317" spans="1:15" x14ac:dyDescent="0.25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</row>
    <row r="318" spans="1:15" x14ac:dyDescent="0.25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</row>
    <row r="319" spans="1:15" x14ac:dyDescent="0.25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</row>
    <row r="320" spans="1:15" x14ac:dyDescent="0.25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</row>
    <row r="321" spans="1:15" x14ac:dyDescent="0.25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</row>
    <row r="322" spans="1:15" x14ac:dyDescent="0.25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</row>
    <row r="323" spans="1:15" x14ac:dyDescent="0.25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</row>
    <row r="324" spans="1:15" x14ac:dyDescent="0.25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</row>
    <row r="325" spans="1:15" x14ac:dyDescent="0.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</row>
    <row r="326" spans="1:15" x14ac:dyDescent="0.25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</row>
    <row r="327" spans="1:15" x14ac:dyDescent="0.25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</row>
    <row r="328" spans="1:15" x14ac:dyDescent="0.25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</row>
    <row r="329" spans="1:15" x14ac:dyDescent="0.25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</row>
    <row r="330" spans="1:15" x14ac:dyDescent="0.25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</row>
    <row r="331" spans="1:15" x14ac:dyDescent="0.25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</row>
    <row r="332" spans="1:15" x14ac:dyDescent="0.25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</row>
    <row r="333" spans="1:15" x14ac:dyDescent="0.25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</row>
    <row r="334" spans="1:15" x14ac:dyDescent="0.25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</row>
    <row r="335" spans="1:15" x14ac:dyDescent="0.2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</row>
    <row r="336" spans="1:15" x14ac:dyDescent="0.25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</row>
    <row r="337" spans="1:15" x14ac:dyDescent="0.25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</row>
    <row r="338" spans="1:15" x14ac:dyDescent="0.25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</row>
    <row r="339" spans="1:15" x14ac:dyDescent="0.25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</row>
    <row r="340" spans="1:15" x14ac:dyDescent="0.25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</row>
    <row r="341" spans="1:15" x14ac:dyDescent="0.25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</row>
    <row r="342" spans="1:15" x14ac:dyDescent="0.25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</row>
    <row r="343" spans="1:15" x14ac:dyDescent="0.25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</row>
    <row r="344" spans="1:15" x14ac:dyDescent="0.25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</row>
    <row r="345" spans="1:15" x14ac:dyDescent="0.2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</row>
    <row r="346" spans="1:15" x14ac:dyDescent="0.25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</row>
    <row r="347" spans="1:15" x14ac:dyDescent="0.25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</row>
    <row r="348" spans="1:15" x14ac:dyDescent="0.25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</row>
    <row r="349" spans="1:15" x14ac:dyDescent="0.25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</row>
    <row r="350" spans="1:15" x14ac:dyDescent="0.25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</row>
    <row r="351" spans="1:15" x14ac:dyDescent="0.25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</row>
    <row r="352" spans="1:15" x14ac:dyDescent="0.25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</row>
    <row r="353" spans="1:15" x14ac:dyDescent="0.25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</row>
    <row r="354" spans="1:15" x14ac:dyDescent="0.25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</row>
    <row r="355" spans="1:15" x14ac:dyDescent="0.2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</row>
    <row r="356" spans="1:15" x14ac:dyDescent="0.25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</row>
    <row r="357" spans="1:15" x14ac:dyDescent="0.25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</row>
    <row r="358" spans="1:15" x14ac:dyDescent="0.25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</row>
    <row r="359" spans="1:15" x14ac:dyDescent="0.25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</row>
    <row r="360" spans="1:15" x14ac:dyDescent="0.25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  <row r="361" spans="1:15" x14ac:dyDescent="0.25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</row>
    <row r="362" spans="1:15" x14ac:dyDescent="0.25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</row>
    <row r="363" spans="1:15" x14ac:dyDescent="0.25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</row>
    <row r="364" spans="1:15" x14ac:dyDescent="0.25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</row>
    <row r="365" spans="1:15" x14ac:dyDescent="0.2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</row>
    <row r="366" spans="1:15" x14ac:dyDescent="0.25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</row>
    <row r="367" spans="1:15" x14ac:dyDescent="0.25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</row>
    <row r="368" spans="1:15" x14ac:dyDescent="0.25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</row>
    <row r="369" spans="1:15" x14ac:dyDescent="0.25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</row>
    <row r="370" spans="1:15" x14ac:dyDescent="0.25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</row>
    <row r="371" spans="1:15" x14ac:dyDescent="0.25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</row>
    <row r="372" spans="1:15" x14ac:dyDescent="0.25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</row>
    <row r="373" spans="1:15" x14ac:dyDescent="0.25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</row>
    <row r="374" spans="1:15" x14ac:dyDescent="0.25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</row>
    <row r="375" spans="1:15" x14ac:dyDescent="0.2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</row>
    <row r="376" spans="1:15" x14ac:dyDescent="0.25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</row>
    <row r="377" spans="1:15" x14ac:dyDescent="0.25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</row>
    <row r="378" spans="1:15" x14ac:dyDescent="0.25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</row>
    <row r="379" spans="1:15" x14ac:dyDescent="0.25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</row>
    <row r="380" spans="1:15" x14ac:dyDescent="0.25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</row>
    <row r="381" spans="1:15" x14ac:dyDescent="0.25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</row>
    <row r="382" spans="1:15" x14ac:dyDescent="0.25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</row>
    <row r="383" spans="1:15" x14ac:dyDescent="0.25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</row>
    <row r="384" spans="1:15" x14ac:dyDescent="0.25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</row>
    <row r="385" spans="1:15" x14ac:dyDescent="0.2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</row>
    <row r="386" spans="1:15" x14ac:dyDescent="0.25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</row>
    <row r="387" spans="1:15" x14ac:dyDescent="0.25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</row>
    <row r="388" spans="1:15" x14ac:dyDescent="0.25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</row>
    <row r="389" spans="1:15" x14ac:dyDescent="0.25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</row>
    <row r="390" spans="1:15" x14ac:dyDescent="0.25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</row>
    <row r="391" spans="1:15" x14ac:dyDescent="0.25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</row>
    <row r="392" spans="1:15" x14ac:dyDescent="0.25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</row>
    <row r="393" spans="1:15" x14ac:dyDescent="0.25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</row>
    <row r="394" spans="1:15" x14ac:dyDescent="0.25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</row>
    <row r="395" spans="1:15" x14ac:dyDescent="0.2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</row>
    <row r="396" spans="1:15" x14ac:dyDescent="0.25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</row>
    <row r="397" spans="1:15" x14ac:dyDescent="0.25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</row>
    <row r="398" spans="1:15" x14ac:dyDescent="0.25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</row>
    <row r="399" spans="1:15" x14ac:dyDescent="0.25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</row>
    <row r="400" spans="1:15" x14ac:dyDescent="0.25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</row>
    <row r="401" spans="1:15" x14ac:dyDescent="0.25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</row>
    <row r="402" spans="1:15" x14ac:dyDescent="0.25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</row>
    <row r="403" spans="1:15" x14ac:dyDescent="0.25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</row>
    <row r="404" spans="1:15" x14ac:dyDescent="0.25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</row>
    <row r="405" spans="1:15" x14ac:dyDescent="0.2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</row>
    <row r="406" spans="1:15" x14ac:dyDescent="0.25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</row>
    <row r="407" spans="1:15" x14ac:dyDescent="0.25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</row>
    <row r="408" spans="1:15" x14ac:dyDescent="0.25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</row>
    <row r="409" spans="1:15" x14ac:dyDescent="0.25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</row>
    <row r="410" spans="1:15" x14ac:dyDescent="0.25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</row>
    <row r="411" spans="1:15" x14ac:dyDescent="0.25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</row>
    <row r="412" spans="1:15" x14ac:dyDescent="0.25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</row>
    <row r="413" spans="1:15" x14ac:dyDescent="0.25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</row>
    <row r="414" spans="1:15" x14ac:dyDescent="0.25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</row>
    <row r="415" spans="1:15" x14ac:dyDescent="0.2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</row>
    <row r="416" spans="1:15" x14ac:dyDescent="0.25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</row>
    <row r="417" spans="1:15" x14ac:dyDescent="0.25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</row>
    <row r="418" spans="1:15" x14ac:dyDescent="0.25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</row>
    <row r="419" spans="1:15" x14ac:dyDescent="0.25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</row>
    <row r="420" spans="1:15" x14ac:dyDescent="0.25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</row>
    <row r="421" spans="1:15" x14ac:dyDescent="0.25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</row>
    <row r="422" spans="1:15" x14ac:dyDescent="0.25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</row>
    <row r="423" spans="1:15" x14ac:dyDescent="0.25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</row>
    <row r="424" spans="1:15" x14ac:dyDescent="0.25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</row>
    <row r="425" spans="1:15" x14ac:dyDescent="0.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</row>
    <row r="426" spans="1:15" x14ac:dyDescent="0.25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</row>
    <row r="427" spans="1:15" x14ac:dyDescent="0.25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</row>
    <row r="428" spans="1:15" x14ac:dyDescent="0.25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</row>
    <row r="429" spans="1:15" x14ac:dyDescent="0.25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</row>
    <row r="430" spans="1:15" x14ac:dyDescent="0.25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</row>
    <row r="431" spans="1:15" x14ac:dyDescent="0.25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</row>
    <row r="432" spans="1:15" x14ac:dyDescent="0.25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</row>
    <row r="433" spans="1:15" x14ac:dyDescent="0.25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</row>
    <row r="434" spans="1:15" x14ac:dyDescent="0.25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</row>
    <row r="435" spans="1:15" x14ac:dyDescent="0.2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</row>
    <row r="436" spans="1:15" x14ac:dyDescent="0.25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</row>
    <row r="437" spans="1:15" x14ac:dyDescent="0.25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</row>
    <row r="438" spans="1:15" x14ac:dyDescent="0.25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</row>
    <row r="439" spans="1:15" x14ac:dyDescent="0.25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</row>
    <row r="440" spans="1:15" x14ac:dyDescent="0.25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</row>
    <row r="441" spans="1:15" x14ac:dyDescent="0.25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</row>
    <row r="442" spans="1:15" x14ac:dyDescent="0.25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</row>
    <row r="443" spans="1:15" x14ac:dyDescent="0.25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</row>
    <row r="444" spans="1:15" x14ac:dyDescent="0.25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</row>
    <row r="445" spans="1:15" x14ac:dyDescent="0.2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</row>
    <row r="446" spans="1:15" x14ac:dyDescent="0.25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</row>
    <row r="447" spans="1:15" x14ac:dyDescent="0.25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</row>
    <row r="448" spans="1:15" x14ac:dyDescent="0.25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</row>
    <row r="449" spans="1:15" x14ac:dyDescent="0.25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</row>
    <row r="450" spans="1:15" x14ac:dyDescent="0.25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</row>
    <row r="451" spans="1:15" x14ac:dyDescent="0.25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</row>
    <row r="452" spans="1:15" x14ac:dyDescent="0.25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</row>
    <row r="453" spans="1:15" x14ac:dyDescent="0.25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</row>
    <row r="454" spans="1:15" x14ac:dyDescent="0.25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</row>
    <row r="455" spans="1:15" x14ac:dyDescent="0.2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</row>
    <row r="456" spans="1:15" x14ac:dyDescent="0.25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</row>
    <row r="457" spans="1:15" x14ac:dyDescent="0.25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</row>
    <row r="458" spans="1:15" x14ac:dyDescent="0.25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</row>
    <row r="459" spans="1:15" x14ac:dyDescent="0.25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</row>
    <row r="460" spans="1:15" x14ac:dyDescent="0.25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</row>
    <row r="461" spans="1:15" x14ac:dyDescent="0.25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</row>
    <row r="462" spans="1:15" x14ac:dyDescent="0.25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</row>
    <row r="463" spans="1:15" x14ac:dyDescent="0.25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</row>
    <row r="464" spans="1:15" x14ac:dyDescent="0.25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</row>
    <row r="465" spans="1:15" x14ac:dyDescent="0.2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</row>
    <row r="466" spans="1:15" x14ac:dyDescent="0.25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</row>
    <row r="467" spans="1:15" x14ac:dyDescent="0.25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</row>
    <row r="468" spans="1:15" x14ac:dyDescent="0.25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</row>
    <row r="469" spans="1:15" x14ac:dyDescent="0.25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</row>
    <row r="470" spans="1:15" x14ac:dyDescent="0.25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</row>
    <row r="471" spans="1:15" x14ac:dyDescent="0.25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</row>
    <row r="472" spans="1:15" x14ac:dyDescent="0.25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</row>
    <row r="473" spans="1:15" x14ac:dyDescent="0.25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</row>
    <row r="474" spans="1:15" x14ac:dyDescent="0.25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</row>
    <row r="475" spans="1:15" x14ac:dyDescent="0.2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</row>
    <row r="476" spans="1:15" x14ac:dyDescent="0.25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</row>
    <row r="477" spans="1:15" x14ac:dyDescent="0.25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</row>
    <row r="478" spans="1:15" x14ac:dyDescent="0.25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</row>
    <row r="479" spans="1:15" x14ac:dyDescent="0.25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</row>
    <row r="480" spans="1:15" x14ac:dyDescent="0.25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</row>
    <row r="481" spans="1:15" x14ac:dyDescent="0.25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</row>
    <row r="482" spans="1:15" x14ac:dyDescent="0.25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</row>
    <row r="483" spans="1:15" x14ac:dyDescent="0.25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</row>
    <row r="484" spans="1:15" x14ac:dyDescent="0.25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</row>
    <row r="485" spans="1:15" x14ac:dyDescent="0.2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</row>
    <row r="486" spans="1:15" x14ac:dyDescent="0.25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</row>
    <row r="487" spans="1:15" x14ac:dyDescent="0.25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</row>
    <row r="488" spans="1:15" x14ac:dyDescent="0.25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</row>
    <row r="489" spans="1:15" x14ac:dyDescent="0.25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</row>
    <row r="490" spans="1:15" x14ac:dyDescent="0.25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</row>
    <row r="491" spans="1:15" x14ac:dyDescent="0.25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</row>
    <row r="492" spans="1:15" x14ac:dyDescent="0.25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</row>
    <row r="493" spans="1:15" x14ac:dyDescent="0.25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</row>
    <row r="494" spans="1:15" x14ac:dyDescent="0.25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</row>
    <row r="495" spans="1:15" x14ac:dyDescent="0.2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</row>
    <row r="496" spans="1:15" x14ac:dyDescent="0.25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</row>
    <row r="497" spans="1:15" x14ac:dyDescent="0.25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</row>
    <row r="498" spans="1:15" x14ac:dyDescent="0.25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</row>
    <row r="499" spans="1:15" x14ac:dyDescent="0.25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</row>
    <row r="500" spans="1:15" x14ac:dyDescent="0.25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</row>
    <row r="501" spans="1:15" x14ac:dyDescent="0.25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</row>
    <row r="502" spans="1:15" x14ac:dyDescent="0.25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</row>
    <row r="503" spans="1:15" x14ac:dyDescent="0.25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</row>
    <row r="504" spans="1:15" x14ac:dyDescent="0.25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</row>
    <row r="505" spans="1:15" x14ac:dyDescent="0.2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</row>
    <row r="506" spans="1:15" x14ac:dyDescent="0.25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</row>
    <row r="507" spans="1:15" x14ac:dyDescent="0.25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</row>
    <row r="508" spans="1:15" x14ac:dyDescent="0.25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</row>
    <row r="509" spans="1:15" x14ac:dyDescent="0.25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</row>
    <row r="510" spans="1:15" x14ac:dyDescent="0.25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</row>
    <row r="511" spans="1:15" x14ac:dyDescent="0.25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</row>
    <row r="512" spans="1:15" x14ac:dyDescent="0.25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</row>
    <row r="513" spans="1:15" x14ac:dyDescent="0.25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</row>
    <row r="514" spans="1:15" x14ac:dyDescent="0.25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</row>
    <row r="515" spans="1:15" x14ac:dyDescent="0.2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</row>
    <row r="516" spans="1:15" x14ac:dyDescent="0.25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</row>
    <row r="517" spans="1:15" x14ac:dyDescent="0.25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</row>
    <row r="518" spans="1:15" x14ac:dyDescent="0.25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</row>
    <row r="519" spans="1:15" x14ac:dyDescent="0.25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</row>
    <row r="520" spans="1:15" x14ac:dyDescent="0.25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</row>
    <row r="521" spans="1:15" x14ac:dyDescent="0.25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</row>
    <row r="522" spans="1:15" x14ac:dyDescent="0.25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</row>
    <row r="523" spans="1:15" x14ac:dyDescent="0.25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</row>
    <row r="524" spans="1:15" x14ac:dyDescent="0.25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</row>
    <row r="525" spans="1:15" x14ac:dyDescent="0.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</row>
    <row r="526" spans="1:15" x14ac:dyDescent="0.25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</row>
    <row r="527" spans="1:15" x14ac:dyDescent="0.25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</row>
    <row r="528" spans="1:15" x14ac:dyDescent="0.25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</row>
    <row r="529" spans="1:15" x14ac:dyDescent="0.25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</row>
    <row r="530" spans="1:15" x14ac:dyDescent="0.25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</row>
    <row r="531" spans="1:15" x14ac:dyDescent="0.25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</row>
    <row r="532" spans="1:15" x14ac:dyDescent="0.25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</row>
    <row r="533" spans="1:15" x14ac:dyDescent="0.25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</row>
    <row r="534" spans="1:15" x14ac:dyDescent="0.25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</row>
    <row r="535" spans="1:15" x14ac:dyDescent="0.2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</row>
    <row r="536" spans="1:15" x14ac:dyDescent="0.25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</row>
    <row r="537" spans="1:15" x14ac:dyDescent="0.25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</row>
    <row r="538" spans="1:15" x14ac:dyDescent="0.25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</row>
    <row r="539" spans="1:15" x14ac:dyDescent="0.25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</row>
    <row r="540" spans="1:15" x14ac:dyDescent="0.25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</row>
    <row r="541" spans="1:15" x14ac:dyDescent="0.25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</row>
    <row r="542" spans="1:15" x14ac:dyDescent="0.25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</row>
    <row r="543" spans="1:15" x14ac:dyDescent="0.25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</row>
    <row r="544" spans="1:15" x14ac:dyDescent="0.25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</row>
    <row r="545" spans="1:15" x14ac:dyDescent="0.2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</row>
    <row r="546" spans="1:15" x14ac:dyDescent="0.25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</row>
    <row r="547" spans="1:15" x14ac:dyDescent="0.25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</row>
    <row r="548" spans="1:15" x14ac:dyDescent="0.25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</row>
    <row r="549" spans="1:15" x14ac:dyDescent="0.25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</row>
    <row r="550" spans="1:15" x14ac:dyDescent="0.25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</row>
    <row r="551" spans="1:15" x14ac:dyDescent="0.25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</row>
    <row r="552" spans="1:15" x14ac:dyDescent="0.25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</row>
    <row r="553" spans="1:15" x14ac:dyDescent="0.25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</row>
    <row r="554" spans="1:15" x14ac:dyDescent="0.25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</row>
    <row r="555" spans="1:15" x14ac:dyDescent="0.2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</row>
    <row r="556" spans="1:15" x14ac:dyDescent="0.25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</row>
    <row r="557" spans="1:15" x14ac:dyDescent="0.25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  <row r="558" spans="1:15" x14ac:dyDescent="0.25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</row>
    <row r="559" spans="1:15" x14ac:dyDescent="0.25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</row>
    <row r="560" spans="1:15" x14ac:dyDescent="0.25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</row>
    <row r="561" spans="1:15" x14ac:dyDescent="0.25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</row>
    <row r="562" spans="1:15" x14ac:dyDescent="0.25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</row>
    <row r="563" spans="1:15" x14ac:dyDescent="0.25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</row>
    <row r="564" spans="1:15" x14ac:dyDescent="0.25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</row>
    <row r="565" spans="1:15" x14ac:dyDescent="0.2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</row>
    <row r="566" spans="1:15" x14ac:dyDescent="0.25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</row>
    <row r="567" spans="1:15" x14ac:dyDescent="0.25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</row>
    <row r="568" spans="1:15" x14ac:dyDescent="0.25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</row>
    <row r="569" spans="1:15" x14ac:dyDescent="0.25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</row>
    <row r="570" spans="1:15" x14ac:dyDescent="0.25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</row>
    <row r="571" spans="1:15" x14ac:dyDescent="0.25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</row>
    <row r="572" spans="1:15" x14ac:dyDescent="0.25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</row>
    <row r="573" spans="1:15" x14ac:dyDescent="0.25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</row>
    <row r="574" spans="1:15" x14ac:dyDescent="0.25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</row>
    <row r="575" spans="1:15" x14ac:dyDescent="0.2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</row>
    <row r="576" spans="1:15" x14ac:dyDescent="0.25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</row>
    <row r="577" spans="1:15" x14ac:dyDescent="0.25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</row>
    <row r="578" spans="1:15" x14ac:dyDescent="0.25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</row>
    <row r="579" spans="1:15" x14ac:dyDescent="0.25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</row>
    <row r="580" spans="1:15" x14ac:dyDescent="0.25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</row>
    <row r="581" spans="1:15" x14ac:dyDescent="0.25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</row>
    <row r="582" spans="1:15" x14ac:dyDescent="0.25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</row>
    <row r="583" spans="1:15" x14ac:dyDescent="0.25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</row>
    <row r="584" spans="1:15" x14ac:dyDescent="0.25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</row>
    <row r="585" spans="1:15" x14ac:dyDescent="0.2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</row>
    <row r="586" spans="1:15" x14ac:dyDescent="0.25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</row>
    <row r="587" spans="1:15" x14ac:dyDescent="0.25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</row>
    <row r="588" spans="1:15" x14ac:dyDescent="0.25">
      <c r="L588" s="2"/>
      <c r="M588" s="2"/>
      <c r="N588" s="2"/>
      <c r="O588" s="2"/>
    </row>
    <row r="589" spans="1:15" x14ac:dyDescent="0.25">
      <c r="L589" s="2"/>
      <c r="M589" s="2"/>
      <c r="N589" s="2"/>
      <c r="O589" s="2"/>
    </row>
    <row r="590" spans="1:15" x14ac:dyDescent="0.25">
      <c r="L590" s="2"/>
      <c r="M590" s="2"/>
      <c r="N590" s="2"/>
      <c r="O590" s="2"/>
    </row>
    <row r="591" spans="1:15" x14ac:dyDescent="0.25">
      <c r="L591" s="2"/>
      <c r="M591" s="2"/>
      <c r="N591" s="2"/>
      <c r="O591" s="2"/>
    </row>
    <row r="592" spans="1:15" x14ac:dyDescent="0.25">
      <c r="L592" s="2"/>
      <c r="M592" s="2"/>
      <c r="N592" s="2"/>
      <c r="O592" s="2"/>
    </row>
    <row r="593" spans="12:15" x14ac:dyDescent="0.25">
      <c r="L593" s="2"/>
      <c r="M593" s="2"/>
      <c r="N593" s="2"/>
      <c r="O593" s="2"/>
    </row>
    <row r="594" spans="12:15" x14ac:dyDescent="0.25">
      <c r="L594" s="2"/>
      <c r="M594" s="2"/>
      <c r="N594" s="2"/>
      <c r="O594" s="2"/>
    </row>
    <row r="595" spans="12:15" x14ac:dyDescent="0.25">
      <c r="L595" s="2"/>
      <c r="M595" s="2"/>
      <c r="N595" s="2"/>
      <c r="O595" s="2"/>
    </row>
    <row r="596" spans="12:15" x14ac:dyDescent="0.25">
      <c r="L596" s="2"/>
      <c r="M596" s="2"/>
      <c r="N596" s="2"/>
      <c r="O596" s="2"/>
    </row>
    <row r="597" spans="12:15" x14ac:dyDescent="0.25">
      <c r="L597" s="2"/>
      <c r="M597" s="2"/>
      <c r="N597" s="2"/>
      <c r="O597" s="2"/>
    </row>
  </sheetData>
  <mergeCells count="88">
    <mergeCell ref="A21:B21"/>
    <mergeCell ref="J40:K40"/>
    <mergeCell ref="L40:M40"/>
    <mergeCell ref="N38:O38"/>
    <mergeCell ref="N39:O39"/>
    <mergeCell ref="N40:O40"/>
    <mergeCell ref="H38:I38"/>
    <mergeCell ref="J38:K38"/>
    <mergeCell ref="L38:M38"/>
    <mergeCell ref="H40:I40"/>
    <mergeCell ref="F25:G25"/>
    <mergeCell ref="F26:G26"/>
    <mergeCell ref="A32:P34"/>
    <mergeCell ref="A37:F37"/>
    <mergeCell ref="F28:G28"/>
    <mergeCell ref="I4:J4"/>
    <mergeCell ref="C4:D4"/>
    <mergeCell ref="O4:P4"/>
    <mergeCell ref="K4:L4"/>
    <mergeCell ref="G4:H4"/>
    <mergeCell ref="E4:F4"/>
    <mergeCell ref="M4:N4"/>
    <mergeCell ref="H41:I41"/>
    <mergeCell ref="J41:K41"/>
    <mergeCell ref="L39:M39"/>
    <mergeCell ref="H39:I39"/>
    <mergeCell ref="J39:K39"/>
    <mergeCell ref="L41:M41"/>
    <mergeCell ref="D41:G41"/>
    <mergeCell ref="B40:C40"/>
    <mergeCell ref="B39:C39"/>
    <mergeCell ref="B38:C38"/>
    <mergeCell ref="B41:C41"/>
    <mergeCell ref="D38:G38"/>
    <mergeCell ref="D39:G39"/>
    <mergeCell ref="D40:G40"/>
    <mergeCell ref="N41:O41"/>
    <mergeCell ref="L28:O29"/>
    <mergeCell ref="A2:P2"/>
    <mergeCell ref="L24:O25"/>
    <mergeCell ref="L26:O27"/>
    <mergeCell ref="H23:J24"/>
    <mergeCell ref="H28:J28"/>
    <mergeCell ref="H25:J25"/>
    <mergeCell ref="H26:J26"/>
    <mergeCell ref="H27:J27"/>
    <mergeCell ref="A24:B24"/>
    <mergeCell ref="A25:B25"/>
    <mergeCell ref="A26:B26"/>
    <mergeCell ref="A27:B27"/>
    <mergeCell ref="F23:G24"/>
    <mergeCell ref="F27:G27"/>
    <mergeCell ref="N42:O42"/>
    <mergeCell ref="B43:C43"/>
    <mergeCell ref="D43:G43"/>
    <mergeCell ref="H43:I43"/>
    <mergeCell ref="J43:K43"/>
    <mergeCell ref="L43:M43"/>
    <mergeCell ref="N43:O43"/>
    <mergeCell ref="B42:C42"/>
    <mergeCell ref="D42:G42"/>
    <mergeCell ref="H42:I42"/>
    <mergeCell ref="J42:K42"/>
    <mergeCell ref="L42:M42"/>
    <mergeCell ref="N44:O44"/>
    <mergeCell ref="B45:C45"/>
    <mergeCell ref="D45:G45"/>
    <mergeCell ref="H45:I45"/>
    <mergeCell ref="J45:K45"/>
    <mergeCell ref="L45:M45"/>
    <mergeCell ref="N45:O45"/>
    <mergeCell ref="B44:C44"/>
    <mergeCell ref="D44:G44"/>
    <mergeCell ref="H44:I44"/>
    <mergeCell ref="J44:K44"/>
    <mergeCell ref="L44:M44"/>
    <mergeCell ref="N46:O46"/>
    <mergeCell ref="B47:C47"/>
    <mergeCell ref="D47:G47"/>
    <mergeCell ref="H47:I47"/>
    <mergeCell ref="J47:K47"/>
    <mergeCell ref="L47:M47"/>
    <mergeCell ref="N47:O47"/>
    <mergeCell ref="B46:C46"/>
    <mergeCell ref="D46:G46"/>
    <mergeCell ref="H46:I46"/>
    <mergeCell ref="J46:K46"/>
    <mergeCell ref="L46:M46"/>
  </mergeCells>
  <phoneticPr fontId="19" type="noConversion"/>
  <conditionalFormatting sqref="P23">
    <cfRule type="expression" priority="11">
      <formula>$R$23:$R$27=TRUE</formula>
    </cfRule>
  </conditionalFormatting>
  <conditionalFormatting sqref="P24 P26 P28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conditionalFormatting sqref="R23:R27">
    <cfRule type="expression" priority="6">
      <formula>TRUE</formula>
    </cfRule>
  </conditionalFormatting>
  <printOptions horizontalCentered="1"/>
  <pageMargins left="0.25" right="0.23" top="0.25" bottom="0.25" header="0" footer="0"/>
  <pageSetup scale="64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0" id="{AAB70169-C21D-4B88-BA0F-05C4E10B1355}">
            <x14:iconSet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TrafficLights1" iconId="0"/>
              <x14:cfIcon iconSet="3TrafficLights1" iconId="2"/>
              <x14:cfIcon iconSet="3TrafficLights1" iconId="2"/>
            </x14:iconSet>
          </x14:cfRule>
          <xm:sqref>P23</xm:sqref>
        </x14:conditionalFormatting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R23:R27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7" ma:contentTypeDescription="Create a new document." ma:contentTypeScope="" ma:versionID="ce07d1353dd001d672e7a8ecaf9078a9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baf0ec8c7bf58b7a0d1f78e2509ac6f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4885331-8427-4DF2-B3EC-5607E97706A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1E5F9E-8728-4580-97A7-56191C429B2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282CBD-E5D7-40DC-AD42-11B722197232}">
  <ds:schemaRefs>
    <ds:schemaRef ds:uri="http://schemas.microsoft.com/office/2006/metadata/properties"/>
    <ds:schemaRef ds:uri="http://schemas.microsoft.com/office/infopath/2007/PartnerControls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Nicole Seever</cp:lastModifiedBy>
  <cp:revision/>
  <cp:lastPrinted>2017-11-15T17:23:59Z</cp:lastPrinted>
  <dcterms:created xsi:type="dcterms:W3CDTF">2015-11-16T19:09:52Z</dcterms:created>
  <dcterms:modified xsi:type="dcterms:W3CDTF">2025-05-05T16:53:45Z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