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1920 FAIRLAWN/2 PROJECT DOCUMENTS/"/>
    </mc:Choice>
  </mc:AlternateContent>
  <xr:revisionPtr revIDLastSave="17" documentId="13_ncr:1_{1FC2F945-57B0-437C-842E-A47378DB8D59}" xr6:coauthVersionLast="47" xr6:coauthVersionMax="47" xr10:uidLastSave="{F1550A8E-8174-4CF3-8853-08CFA27A29EF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<sst xmlns="http://schemas.openxmlformats.org/spreadsheetml/2006/main" count="83" uniqueCount="52">
  <si>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</si>
  <si>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</si>
  <si>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</si>
  <si>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</si>
  <si>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</si>
  <si>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</si>
  <si>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</si>
  <si>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</si>
  <si>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</si>
  <si>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</si>
  <si>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</si>
  <si>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</si>
  <si>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</si>
  <si>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</si>
  <si>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</si>
  <si>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</si>
  <si>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</si>
  <si>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</si>
  <si>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</si>
  <si>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</si>
  <si>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</si>
  <si>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</si>
  <si>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</si>
  <si>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</si>
  <si>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</si>
  <si>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</si>
  <si>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</si>
  <si>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</si>
  <si>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</si>
  <si>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</si>
  <si>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</si>
  <si>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</si>
  <si>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</si>
  <si>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</si>
  <si>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</si>
  <si>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</si>
  <si>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</si>
  <si>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</si>
  <si>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</si>
  <si>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</si>
  <si>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</si>
  <si>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</si>
  <si>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</si>
  <si>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</si>
  <si>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</si>
  <si>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KITCHEN HD 1</t>
  </si>
  <si>
    <t>KITCHEN HD 2&amp;3</t>
  </si>
  <si>
    <t>RESTROOMS</t>
  </si>
  <si>
    <t xml:space="preserve">KITCHEN </t>
  </si>
  <si>
    <t>FOH</t>
  </si>
  <si>
    <t>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</si>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</sst>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2" zoomScale="80" zoomScaleNormal="85" zoomScaleSheetLayoutView="80" workbookViewId="0">
      <selection activeCell="Q11" sqref="Q1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48</v>
      </c>
      <c r="C6" s="23">
        <v>8000</v>
      </c>
      <c r="D6" s="24"/>
      <c r="E6" s="23">
        <f t="shared" ref="E6:F7" si="0">C6-G6</f>
        <v>6300</v>
      </c>
      <c r="F6" s="24">
        <f t="shared" si="0"/>
        <v>0</v>
      </c>
      <c r="G6" s="25">
        <v>1700</v>
      </c>
      <c r="H6" s="26"/>
      <c r="I6" s="27">
        <f>G6/C6</f>
        <v>0.21249999999999999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49</v>
      </c>
      <c r="C7" s="35">
        <v>2830</v>
      </c>
      <c r="D7" s="36"/>
      <c r="E7" s="35">
        <f t="shared" si="0"/>
        <v>2050</v>
      </c>
      <c r="F7" s="36">
        <f t="shared" si="0"/>
        <v>0</v>
      </c>
      <c r="G7" s="37">
        <v>780</v>
      </c>
      <c r="H7" s="38"/>
      <c r="I7" s="39">
        <f t="shared" ref="I7:J7" si="1">G7/C7</f>
        <v>0.2756183745583039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50</v>
      </c>
      <c r="C8" s="35">
        <v>5000</v>
      </c>
      <c r="D8" s="36"/>
      <c r="E8" s="35">
        <f t="shared" ref="E8:E9" si="2">C8-G8</f>
        <v>3545</v>
      </c>
      <c r="F8" s="36">
        <f t="shared" ref="F8:F9" si="3">D8-H8</f>
        <v>0</v>
      </c>
      <c r="G8" s="37">
        <v>1455</v>
      </c>
      <c r="H8" s="38"/>
      <c r="I8" s="39">
        <f t="shared" ref="I8:I9" si="4">G8/C8</f>
        <v>0.29099999999999998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1800</v>
      </c>
      <c r="D9" s="36"/>
      <c r="E9" s="35">
        <f t="shared" si="2"/>
        <v>1500</v>
      </c>
      <c r="F9" s="36">
        <f t="shared" si="3"/>
        <v>0</v>
      </c>
      <c r="G9" s="37">
        <v>300</v>
      </c>
      <c r="H9" s="38"/>
      <c r="I9" s="39">
        <f t="shared" si="4"/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1912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1091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47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400</v>
      </c>
      <c r="P12" s="112"/>
      <c r="Q12" s="61"/>
      <c r="R12" s="66"/>
    </row>
    <row r="13" spans="1:21" ht="20.149999999999999" customHeight="1" thickBot="1" x14ac:dyDescent="0.3">
      <c r="A13" s="189" t="s">
        <v>28</v>
      </c>
      <c r="B13" s="190"/>
      <c r="C13" s="74">
        <f>SUM(C6:C12)</f>
        <v>17630</v>
      </c>
      <c r="D13" s="75">
        <f>SUM(D6:D12)</f>
        <v>0</v>
      </c>
      <c r="E13" s="74">
        <f>SUM(E6:E12)</f>
        <v>13395</v>
      </c>
      <c r="F13" s="75">
        <f>SUM(F6:F12)</f>
        <v>0</v>
      </c>
      <c r="G13" s="76">
        <f>SUM(G6:G12)</f>
        <v>4235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3003</v>
      </c>
      <c r="N13" s="80">
        <f>SUM(N6:N12)</f>
        <v>0</v>
      </c>
      <c r="O13" s="81">
        <f>SUM(O6:O12)</f>
        <v>400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35">
      <c r="A17" s="140" t="s">
        <v>31</v>
      </c>
      <c r="B17" s="141"/>
      <c r="C17" s="88">
        <f>G13+K13</f>
        <v>4235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2" t="s">
        <v>30</v>
      </c>
      <c r="B18" s="143"/>
      <c r="C18" s="92">
        <f>M13+O13</f>
        <v>3403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4">
      <c r="A19" s="144" t="s">
        <v>18</v>
      </c>
      <c r="B19" s="145"/>
      <c r="C19" s="90">
        <f>C17-C18</f>
        <v>832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49999999999999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49999999999999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0F5995-551F-4029-B5EE-CAA1F4D0F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2025-08-22T19:47:59Z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