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GLENDORA, CA/2 DRAWINGS/"/>
    </mc:Choice>
  </mc:AlternateContent>
  <xr:revisionPtr revIDLastSave="37" documentId="13_ncr:1_{B888774D-3C83-41B9-8B1C-1CD895A9BF91}" xr6:coauthVersionLast="47" xr6:coauthVersionMax="47" xr10:uidLastSave="{A2076CF3-166C-42DA-A179-22D7E7148684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<sst xmlns="http://schemas.openxmlformats.org/spreadsheetml/2006/main" count="74" uniqueCount="48">
  <si>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</si>
  <si>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</si>
  <si>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</si>
  <si>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</si>
  <si>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</si>
  <si>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</si>
  <si>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</si>
  <si>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</si>
  <si>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</si>
  <si>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</si>
  <si>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</si>
  <si>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</si>
  <si>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</si>
  <si>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</si>
  <si>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</si>
  <si>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</si>
  <si>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</si>
  <si>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</si>
  <si>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</si>
  <si>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</si>
  <si>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</si>
  <si>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</si>
  <si>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</si>
  <si>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</si>
  <si>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</si>
  <si>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</si>
  <si>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</si>
  <si>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</si>
  <si>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</si>
  <si>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</si>
  <si>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</si>
  <si>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</si>
  <si>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</si>
  <si>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</si>
  <si>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</si>
  <si>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</si>
  <si>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</si>
  <si>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</si>
  <si>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</si>
  <si>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</si>
  <si>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EF1</t>
  </si>
  <si>
    <t>EF2</t>
  </si>
  <si>
    <t>DINING</t>
  </si>
  <si>
    <t>KITCHEN</t>
  </si>
  <si>
    <t>HOOD 1</t>
  </si>
  <si>
    <t>HOOD 2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</si>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</sst>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">
      <c r="A6" s="79" t="s">
        <v>13</v>
      </c>
      <c r="B6" s="77" t="s">
        <v>42</v>
      </c>
      <c r="C6" s="23">
        <v>3000</v>
      </c>
      <c r="D6" s="24"/>
      <c r="E6" s="23">
        <f t="shared" ref="E6:F7" si="0">C6-G6</f>
        <v>2367</v>
      </c>
      <c r="F6" s="24">
        <f t="shared" si="0"/>
        <v>0</v>
      </c>
      <c r="G6" s="25">
        <v>633</v>
      </c>
      <c r="H6" s="26"/>
      <c r="I6" s="27">
        <f>G6/C6</f>
        <v>0.21099999999999999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37</v>
      </c>
      <c r="B7" s="78" t="s">
        <v>43</v>
      </c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38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00000000000001" customHeight="1" x14ac:dyDescent="0.2">
      <c r="A9" s="80" t="s">
        <v>39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40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8"/>
      <c r="R10" s="73"/>
    </row>
    <row r="11" spans="1:21" ht="20.100000000000001" customHeight="1" thickBot="1" x14ac:dyDescent="0.25">
      <c r="A11" s="90" t="s">
        <v>41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150</v>
      </c>
      <c r="P11" s="59"/>
      <c r="Q11" s="68"/>
      <c r="R11" s="73"/>
    </row>
    <row r="12" spans="1:21" ht="20.100000000000001" customHeight="1" thickBot="1" x14ac:dyDescent="0.25">
      <c r="A12" s="192" t="s">
        <v>14</v>
      </c>
      <c r="B12" s="193"/>
      <c r="C12" s="81">
        <f>SUM(C6:C11)</f>
        <v>5300</v>
      </c>
      <c r="D12" s="82">
        <f>SUM(D6:D11)</f>
        <v>0</v>
      </c>
      <c r="E12" s="81">
        <f>SUM(E6:E11)</f>
        <v>2367</v>
      </c>
      <c r="F12" s="82">
        <f>SUM(F6:F11)</f>
        <v>0</v>
      </c>
      <c r="G12" s="83">
        <f>SUM(G6:G11)</f>
        <v>2933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2375</v>
      </c>
      <c r="N12" s="87">
        <f>SUM(N6:N11)</f>
        <v>0</v>
      </c>
      <c r="O12" s="88">
        <f>SUM(O6:O11)</f>
        <v>300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11" t="s">
        <v>15</v>
      </c>
      <c r="B14" s="98"/>
      <c r="C14" s="98"/>
      <c r="D14" s="98"/>
      <c r="F14" s="160" t="s">
        <v>16</v>
      </c>
      <c r="G14" s="161"/>
      <c r="H14" s="134" t="s">
        <v>17</v>
      </c>
      <c r="I14" s="135"/>
      <c r="J14" s="136"/>
      <c r="L14" s="110" t="s">
        <v>18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2" t="s">
        <v>14</v>
      </c>
      <c r="B15" s="153"/>
      <c r="C15" s="101" t="s">
        <v>11</v>
      </c>
      <c r="D15" s="102" t="s">
        <v>12</v>
      </c>
      <c r="F15" s="162"/>
      <c r="G15" s="163"/>
      <c r="H15" s="137"/>
      <c r="I15" s="138"/>
      <c r="J15" s="139"/>
      <c r="L15" s="131" t="s">
        <v>19</v>
      </c>
      <c r="M15" s="131"/>
      <c r="N15" s="131"/>
      <c r="O15" s="131"/>
      <c r="P15" s="113">
        <f>IF(R14=TRUE, 1, 0)</f>
        <v>1</v>
      </c>
    </row>
    <row r="16" spans="1:21" ht="18.75" customHeight="1" x14ac:dyDescent="0.2">
      <c r="A16" s="154" t="s">
        <v>20</v>
      </c>
      <c r="B16" s="155"/>
      <c r="C16" s="103">
        <f>G12+K12</f>
        <v>2933</v>
      </c>
      <c r="D16" s="104">
        <f>H12+L12</f>
        <v>0</v>
      </c>
      <c r="F16" s="201" t="s">
        <v>21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6" t="s">
        <v>22</v>
      </c>
      <c r="B17" s="157"/>
      <c r="C17" s="107">
        <f>M12+O12</f>
        <v>2675</v>
      </c>
      <c r="D17" s="108">
        <f>N12+P12</f>
        <v>0</v>
      </c>
      <c r="F17" s="203" t="s">
        <v>23</v>
      </c>
      <c r="G17" s="204"/>
      <c r="H17" s="146"/>
      <c r="I17" s="147"/>
      <c r="J17" s="148"/>
      <c r="L17" s="133" t="s">
        <v>24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3">
      <c r="A18" s="158" t="s">
        <v>25</v>
      </c>
      <c r="B18" s="159"/>
      <c r="C18" s="105">
        <f>C16-C17</f>
        <v>258</v>
      </c>
      <c r="D18" s="106">
        <f>D16-D17</f>
        <v>0</v>
      </c>
      <c r="F18" s="164" t="s">
        <v>26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25">
      <c r="F19" s="217" t="s">
        <v>27</v>
      </c>
      <c r="G19" s="218"/>
      <c r="H19" s="140" t="e">
        <f>AVERAGE(H16:J18)</f>
        <v>#DIV/0!</v>
      </c>
      <c r="I19" s="141"/>
      <c r="J19" s="142"/>
      <c r="L19" s="129" t="s">
        <v>28</v>
      </c>
      <c r="M19" s="129"/>
      <c r="N19" s="129"/>
      <c r="O19" s="129"/>
      <c r="P19" s="109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25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4" t="s">
        <v>30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9</v>
      </c>
      <c r="B29" s="169" t="s">
        <v>31</v>
      </c>
      <c r="C29" s="170"/>
      <c r="D29" s="171" t="s">
        <v>32</v>
      </c>
      <c r="E29" s="172"/>
      <c r="F29" s="172"/>
      <c r="G29" s="173"/>
      <c r="H29" s="171" t="s">
        <v>33</v>
      </c>
      <c r="I29" s="173"/>
      <c r="J29" s="172" t="s">
        <v>34</v>
      </c>
      <c r="K29" s="172"/>
      <c r="L29" s="200" t="s">
        <v>6</v>
      </c>
      <c r="M29" s="200"/>
      <c r="N29" s="196" t="s">
        <v>7</v>
      </c>
      <c r="O29" s="197"/>
      <c r="P29" s="65" t="s">
        <v>35</v>
      </c>
    </row>
    <row r="30" spans="1:18" ht="18.75" customHeight="1" thickBot="1" x14ac:dyDescent="0.25">
      <c r="A30" s="66" t="s">
        <v>36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25">
      <c r="A31" s="67" t="s">
        <v>36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25">
      <c r="A32" s="67" t="s">
        <v>36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25">
      <c r="A33" s="66" t="s">
        <v>36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25">
      <c r="A34" s="67" t="s">
        <v>36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25">
      <c r="A35" s="67" t="s">
        <v>36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25">
      <c r="A36" s="66" t="s">
        <v>36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25">
      <c r="A37" s="67" t="s">
        <v>36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">
      <c r="A38" s="67" t="s">
        <v>36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2025-06-16T12:56:59Z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