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5462 JACKSONVILLE, FL/4 ASSET-REPORT DOCS/"/>
    </mc:Choice>
  </mc:AlternateContent>
  <xr:revisionPtr revIDLastSave="0" documentId="8_{97015976-FBBF-47F2-BC04-E129F51C0E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<sst xmlns="http://schemas.openxmlformats.org/spreadsheetml/2006/main" count="72" uniqueCount="46">
  <si>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</si>
  <si>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</si>
  <si>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</si>
  <si>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</si>
  <si>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</si>
  <si>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</si>
  <si>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</si>
  <si>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</si>
  <si>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</si>
  <si>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</si>
  <si>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</si>
  <si>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</si>
  <si>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</si>
  <si>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</si>
  <si>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CORE</t>
  </si>
  <si>
    <t>RTU-2</t>
  </si>
  <si>
    <t>DELI</t>
  </si>
  <si>
    <t>RTU-3</t>
  </si>
  <si>
    <t xml:space="preserve">RETAIL </t>
  </si>
  <si>
    <t>EF-1</t>
  </si>
  <si>
    <t>RR/FOOD</t>
  </si>
  <si>
    <t>EF-2</t>
  </si>
  <si>
    <t>WATER SERVICE RM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</si>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</sst>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C3" zoomScale="80" zoomScaleNormal="55" zoomScaleSheetLayoutView="80" workbookViewId="0">
      <selection activeCell="H16" sqref="H16:J16"/>
    </sheetView>
  </sheetViews>
  <sheetFormatPr defaultColWidth="9.140625" defaultRowHeight="13.1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>
      <c r="A3" s="87"/>
    </row>
    <row r="4" spans="1:21" ht="20.100000000000001" customHeight="1" thickBot="1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>
      <c r="A6" s="74" t="s">
        <v>13</v>
      </c>
      <c r="B6" s="72" t="s">
        <v>14</v>
      </c>
      <c r="C6" s="23">
        <v>3400</v>
      </c>
      <c r="D6" s="24">
        <v>3390</v>
      </c>
      <c r="E6" s="23">
        <f t="shared" ref="E6:F7" si="0">C6-G6</f>
        <v>2900</v>
      </c>
      <c r="F6" s="24">
        <f t="shared" si="0"/>
        <v>2882</v>
      </c>
      <c r="G6" s="25">
        <v>500</v>
      </c>
      <c r="H6" s="26">
        <v>508</v>
      </c>
      <c r="I6" s="27">
        <f>G6/C6</f>
        <v>0.14705882352941177</v>
      </c>
      <c r="J6" s="28">
        <f>H6/D6</f>
        <v>0.14985250737463127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>
      <c r="A7" s="75" t="s">
        <v>15</v>
      </c>
      <c r="B7" s="73" t="s">
        <v>16</v>
      </c>
      <c r="C7" s="35">
        <v>5000</v>
      </c>
      <c r="D7" s="36">
        <v>4996</v>
      </c>
      <c r="E7" s="35">
        <f t="shared" si="0"/>
        <v>4300</v>
      </c>
      <c r="F7" s="36">
        <f t="shared" si="0"/>
        <v>4307</v>
      </c>
      <c r="G7" s="37">
        <v>700</v>
      </c>
      <c r="H7" s="38">
        <v>689</v>
      </c>
      <c r="I7" s="39">
        <f t="shared" ref="I7:J7" si="1">G7/C7</f>
        <v>0.14000000000000001</v>
      </c>
      <c r="J7" s="40">
        <f t="shared" si="1"/>
        <v>0.1379103282626101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>
      <c r="A8" s="75" t="s">
        <v>17</v>
      </c>
      <c r="B8" s="73" t="s">
        <v>18</v>
      </c>
      <c r="C8" s="35">
        <v>3000</v>
      </c>
      <c r="D8" s="36">
        <v>3010</v>
      </c>
      <c r="E8" s="35">
        <f t="shared" ref="E8" si="2">C8-G8</f>
        <v>2750</v>
      </c>
      <c r="F8" s="36">
        <f t="shared" ref="F8" si="3">D8-H8</f>
        <v>2761</v>
      </c>
      <c r="G8" s="37">
        <v>250</v>
      </c>
      <c r="H8" s="38">
        <v>249</v>
      </c>
      <c r="I8" s="39">
        <f t="shared" ref="I8" si="4">G8/C8</f>
        <v>8.3333333333333329E-2</v>
      </c>
      <c r="J8" s="40">
        <f t="shared" ref="J8" si="5">H8/D8</f>
        <v>8.272425249169435E-2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>
      <c r="A9" s="75" t="s">
        <v>19</v>
      </c>
      <c r="B9" s="73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950</v>
      </c>
      <c r="P9" s="51">
        <v>877</v>
      </c>
      <c r="Q9" s="63"/>
      <c r="R9" s="68"/>
    </row>
    <row r="10" spans="1:21" ht="20.100000000000001" customHeight="1" thickBot="1">
      <c r="A10" s="75" t="s">
        <v>21</v>
      </c>
      <c r="B10" s="73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60</v>
      </c>
      <c r="P10" s="53">
        <v>61</v>
      </c>
      <c r="Q10" s="63"/>
      <c r="R10" s="68"/>
    </row>
    <row r="11" spans="1:21" ht="20.100000000000001" customHeight="1" thickBot="1">
      <c r="A11" s="179" t="s">
        <v>23</v>
      </c>
      <c r="B11" s="180"/>
      <c r="C11" s="76">
        <f t="shared" ref="C11:H11" si="6">SUM(C6:C10)</f>
        <v>11400</v>
      </c>
      <c r="D11" s="77">
        <f t="shared" si="6"/>
        <v>11396</v>
      </c>
      <c r="E11" s="76">
        <f t="shared" si="6"/>
        <v>9950</v>
      </c>
      <c r="F11" s="77">
        <f t="shared" si="6"/>
        <v>9950</v>
      </c>
      <c r="G11" s="78">
        <f t="shared" si="6"/>
        <v>1450</v>
      </c>
      <c r="H11" s="79">
        <f t="shared" si="6"/>
        <v>1446</v>
      </c>
      <c r="I11" s="80"/>
      <c r="J11" s="81"/>
      <c r="K11" s="78">
        <f t="shared" ref="K11:P11" si="7">SUM(K6:K10)</f>
        <v>0</v>
      </c>
      <c r="L11" s="79">
        <f t="shared" si="7"/>
        <v>0</v>
      </c>
      <c r="M11" s="103">
        <f t="shared" si="7"/>
        <v>0</v>
      </c>
      <c r="N11" s="82">
        <f t="shared" si="7"/>
        <v>0</v>
      </c>
      <c r="O11" s="83">
        <f t="shared" si="7"/>
        <v>1010</v>
      </c>
      <c r="P11" s="84">
        <f t="shared" si="7"/>
        <v>938</v>
      </c>
      <c r="Q11" s="54"/>
      <c r="R11" s="68"/>
    </row>
    <row r="12" spans="1:21" ht="20.100000000000001" customHeight="1" thickBot="1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>
      <c r="A13" s="98" t="s">
        <v>24</v>
      </c>
      <c r="B13" s="85"/>
      <c r="C13" s="85"/>
      <c r="D13" s="85"/>
      <c r="F13" s="147" t="s">
        <v>25</v>
      </c>
      <c r="G13" s="148"/>
      <c r="H13" s="121" t="s">
        <v>26</v>
      </c>
      <c r="I13" s="122"/>
      <c r="J13" s="123"/>
      <c r="L13" s="97" t="s">
        <v>27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39" t="s">
        <v>23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28</v>
      </c>
      <c r="M14" s="118"/>
      <c r="N14" s="118"/>
      <c r="O14" s="118"/>
      <c r="P14" s="100">
        <f>IF(R13=TRUE, 1, 0)</f>
        <v>1</v>
      </c>
    </row>
    <row r="15" spans="1:21" ht="18.75" customHeight="1">
      <c r="A15" s="141" t="s">
        <v>29</v>
      </c>
      <c r="B15" s="142"/>
      <c r="C15" s="90">
        <f>G11+K11</f>
        <v>1450</v>
      </c>
      <c r="D15" s="91">
        <f>H11+L11</f>
        <v>1446</v>
      </c>
      <c r="F15" s="188" t="s">
        <v>30</v>
      </c>
      <c r="G15" s="189"/>
      <c r="H15" s="130">
        <v>1.2800000000000001E-2</v>
      </c>
      <c r="I15" s="131"/>
      <c r="J15" s="132"/>
      <c r="L15" s="119"/>
      <c r="M15" s="119"/>
      <c r="N15" s="119"/>
      <c r="O15" s="11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>
      <c r="A16" s="143" t="s">
        <v>31</v>
      </c>
      <c r="B16" s="144"/>
      <c r="C16" s="94">
        <f>M11+O11</f>
        <v>1010</v>
      </c>
      <c r="D16" s="95">
        <f>N11+P11</f>
        <v>938</v>
      </c>
      <c r="F16" s="190" t="s">
        <v>32</v>
      </c>
      <c r="G16" s="191"/>
      <c r="H16" s="133">
        <v>1.6000000000000001E-3</v>
      </c>
      <c r="I16" s="134"/>
      <c r="J16" s="135"/>
      <c r="L16" s="120" t="s">
        <v>33</v>
      </c>
      <c r="M16" s="120"/>
      <c r="N16" s="120"/>
      <c r="O16" s="120"/>
      <c r="P16" s="101">
        <f>IF(R15=TRUE, 1, 0)</f>
        <v>1</v>
      </c>
    </row>
    <row r="17" spans="1:18" ht="18.75" customHeight="1" thickBot="1">
      <c r="A17" s="145" t="s">
        <v>34</v>
      </c>
      <c r="B17" s="146"/>
      <c r="C17" s="92">
        <f>C15-C16</f>
        <v>440</v>
      </c>
      <c r="D17" s="93">
        <f>D15-D16</f>
        <v>508</v>
      </c>
      <c r="F17" s="151" t="s">
        <v>35</v>
      </c>
      <c r="G17" s="152"/>
      <c r="H17" s="136">
        <v>2.8999999999999998E-3</v>
      </c>
      <c r="I17" s="137"/>
      <c r="J17" s="138"/>
      <c r="L17" s="119"/>
      <c r="M17" s="119"/>
      <c r="N17" s="119"/>
      <c r="O17" s="119"/>
      <c r="P17" s="102"/>
      <c r="R17" s="1" t="b">
        <f>AND(H18&gt;=-0.02, H18&lt;=0.02)</f>
        <v>1</v>
      </c>
    </row>
    <row r="18" spans="1:18" ht="16.5" customHeight="1" thickBot="1">
      <c r="F18" s="204" t="s">
        <v>36</v>
      </c>
      <c r="G18" s="205"/>
      <c r="H18" s="127">
        <f>AVERAGE(H15:J17)</f>
        <v>5.7666666666666673E-3</v>
      </c>
      <c r="I18" s="128"/>
      <c r="J18" s="129"/>
      <c r="L18" s="116" t="s">
        <v>37</v>
      </c>
      <c r="M18" s="116"/>
      <c r="N18" s="116"/>
      <c r="O18" s="116"/>
      <c r="P18" s="96">
        <f>IF(R17=TRUE, 1, 0)</f>
        <v>1</v>
      </c>
    </row>
    <row r="19" spans="1:18" ht="13.7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>
      <c r="A21" s="3" t="s">
        <v>38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9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201" t="s">
        <v>39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>
      <c r="A28" s="5" t="s">
        <v>9</v>
      </c>
      <c r="B28" s="156" t="s">
        <v>40</v>
      </c>
      <c r="C28" s="157"/>
      <c r="D28" s="158" t="s">
        <v>41</v>
      </c>
      <c r="E28" s="159"/>
      <c r="F28" s="159"/>
      <c r="G28" s="160"/>
      <c r="H28" s="158" t="s">
        <v>42</v>
      </c>
      <c r="I28" s="160"/>
      <c r="J28" s="159" t="s">
        <v>43</v>
      </c>
      <c r="K28" s="159"/>
      <c r="L28" s="187" t="s">
        <v>6</v>
      </c>
      <c r="M28" s="187"/>
      <c r="N28" s="183" t="s">
        <v>7</v>
      </c>
      <c r="O28" s="184"/>
      <c r="P28" s="60" t="s">
        <v>44</v>
      </c>
    </row>
    <row r="29" spans="1:18" ht="18.75" customHeight="1" thickBot="1">
      <c r="A29" s="61" t="s">
        <v>45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8">L29-N29</f>
        <v>0</v>
      </c>
    </row>
    <row r="30" spans="1:18" ht="18.75" customHeight="1" thickBot="1">
      <c r="A30" s="62" t="s">
        <v>45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8"/>
        <v>0</v>
      </c>
    </row>
    <row r="31" spans="1:18" ht="19.149999999999999" customHeight="1" thickBot="1">
      <c r="A31" s="62" t="s">
        <v>45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8"/>
        <v>0</v>
      </c>
    </row>
    <row r="32" spans="1:18" ht="19.5" customHeight="1" thickBot="1">
      <c r="A32" s="61" t="s">
        <v>45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8"/>
        <v>0</v>
      </c>
    </row>
    <row r="33" spans="1:16" ht="19.5" customHeight="1" thickBot="1">
      <c r="A33" s="62" t="s">
        <v>45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8"/>
        <v>0</v>
      </c>
    </row>
    <row r="34" spans="1:16" ht="19.5" customHeight="1" thickBot="1">
      <c r="A34" s="62" t="s">
        <v>45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8"/>
        <v>0</v>
      </c>
    </row>
    <row r="35" spans="1:16" ht="19.5" customHeight="1" thickBot="1">
      <c r="A35" s="61" t="s">
        <v>45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8"/>
        <v>0</v>
      </c>
    </row>
    <row r="36" spans="1:16" ht="19.5" customHeight="1" thickBot="1">
      <c r="A36" s="62" t="s">
        <v>45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8"/>
        <v>0</v>
      </c>
    </row>
    <row r="37" spans="1:16" ht="18.75" customHeight="1">
      <c r="A37" s="62" t="s">
        <v>45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8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C8D345AD-647B-40F8-80D3-8561C18A0A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2026-01-11T23:39:35Z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