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04-29-24 CAVA MESA^J AZ (ALMA SCHOOL ^0 SOUTHERN)/"/>
    </mc:Choice>
  </mc:AlternateContent>
  <xr:revisionPtr revIDLastSave="21" documentId="13_ncr:1_{B888774D-3C83-41B9-8B1C-1CD895A9BF91}" xr6:coauthVersionLast="47" xr6:coauthVersionMax="47" xr10:uidLastSave="{1AE0BED6-7FE9-4EB4-A75F-EE37E392FA58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<sst xmlns="http://schemas.openxmlformats.org/spreadsheetml/2006/main" count="72" uniqueCount="44">
  <si>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</si>
  <si>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</si>
  <si>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</si>
  <si>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</si>
  <si>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</si>
  <si>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</si>
  <si>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</si>
  <si>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</si>
  <si>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</si>
  <si>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</si>
  <si>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</si>
  <si>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</si>
  <si>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</si>
  <si>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</si>
  <si>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</si>
  <si>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</si>
  <si>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</si>
  <si>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</si>
  <si>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</si>
  <si>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</si>
  <si>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</si>
  <si>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</si>
  <si>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</si>
  <si>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</si>
  <si>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</si>
  <si>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</si>
  <si>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</si>
  <si>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</si>
  <si>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</si>
  <si>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</si>
  <si>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</si>
  <si>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</si>
  <si>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</si>
  <si>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</si>
  <si>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</si>
  <si>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</si>
  <si>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</si>
  <si>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</si>
  <si>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</si>
  <si>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HP-X4</t>
  </si>
  <si>
    <t>HP-X5</t>
  </si>
  <si>
    <t>HP-X6</t>
  </si>
  <si>
    <t>HP-X7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</si>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</sst>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6" zoomScale="80" zoomScaleNormal="55" zoomScaleSheetLayoutView="80" workbookViewId="0">
      <selection activeCell="A14" sqref="A14:XFD2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39</v>
      </c>
      <c r="B6" s="70"/>
      <c r="C6" s="23">
        <v>1900</v>
      </c>
      <c r="D6" s="24"/>
      <c r="E6" s="23">
        <f t="shared" ref="E6:F7" si="0">C6-G6</f>
        <v>1700</v>
      </c>
      <c r="F6" s="24">
        <f t="shared" si="0"/>
        <v>0</v>
      </c>
      <c r="G6" s="25">
        <v>200</v>
      </c>
      <c r="H6" s="26"/>
      <c r="I6" s="27">
        <f>G6/C6</f>
        <v>0.10526315789473684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40</v>
      </c>
      <c r="B7" s="71"/>
      <c r="C7" s="35">
        <v>1900</v>
      </c>
      <c r="D7" s="36"/>
      <c r="E7" s="35">
        <f t="shared" si="0"/>
        <v>1700</v>
      </c>
      <c r="F7" s="36">
        <f t="shared" si="0"/>
        <v>0</v>
      </c>
      <c r="G7" s="37">
        <v>200</v>
      </c>
      <c r="H7" s="38"/>
      <c r="I7" s="39">
        <f t="shared" ref="I7:J7" si="1">G7/C7</f>
        <v>0.10526315789473684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41</v>
      </c>
      <c r="B8" s="71"/>
      <c r="C8" s="35">
        <v>1600</v>
      </c>
      <c r="D8" s="36"/>
      <c r="E8" s="35">
        <f t="shared" ref="E8:E9" si="2">C8-G8</f>
        <v>1200</v>
      </c>
      <c r="F8" s="36">
        <f t="shared" ref="F8:F9" si="3">D8-H8</f>
        <v>0</v>
      </c>
      <c r="G8" s="37">
        <v>400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42</v>
      </c>
      <c r="B9" s="71"/>
      <c r="C9" s="35">
        <v>1600</v>
      </c>
      <c r="D9" s="36"/>
      <c r="E9" s="35">
        <f t="shared" si="2"/>
        <v>1200</v>
      </c>
      <c r="F9" s="36">
        <f t="shared" si="3"/>
        <v>0</v>
      </c>
      <c r="G9" s="37">
        <v>400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12</v>
      </c>
      <c r="B10" s="71"/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1976</v>
      </c>
      <c r="L10" s="38"/>
      <c r="M10" s="43"/>
      <c r="N10" s="44"/>
      <c r="O10" s="45"/>
      <c r="P10" s="46"/>
      <c r="Q10" s="52"/>
      <c r="R10" s="66"/>
    </row>
    <row r="11" spans="1:21" ht="20.100000000000001" customHeight="1" x14ac:dyDescent="0.2">
      <c r="A11" s="73" t="s">
        <v>12</v>
      </c>
      <c r="B11" s="71"/>
      <c r="C11" s="47"/>
      <c r="D11" s="48"/>
      <c r="E11" s="47" t="s">
        <v>10</v>
      </c>
      <c r="F11" s="48"/>
      <c r="G11" s="41"/>
      <c r="H11" s="42"/>
      <c r="I11" s="49"/>
      <c r="J11" s="42"/>
      <c r="K11" s="37"/>
      <c r="L11" s="38"/>
      <c r="M11" s="43"/>
      <c r="N11" s="44"/>
      <c r="O11" s="45"/>
      <c r="P11" s="46"/>
      <c r="Q11" s="52"/>
      <c r="R11" s="66"/>
    </row>
    <row r="12" spans="1:21" ht="20.100000000000001" customHeight="1" x14ac:dyDescent="0.2">
      <c r="A12" s="73" t="s">
        <v>43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2361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73" t="s">
        <v>11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300</v>
      </c>
      <c r="N13" s="51"/>
      <c r="O13" s="45"/>
      <c r="P13" s="46"/>
      <c r="Q13" s="61"/>
      <c r="R13" s="66"/>
    </row>
    <row r="14" spans="1:21" ht="20.100000000000001" customHeight="1" thickBot="1" x14ac:dyDescent="0.25">
      <c r="A14" s="177" t="s">
        <v>28</v>
      </c>
      <c r="B14" s="178"/>
      <c r="C14" s="74">
        <f>SUM(C6:C13)</f>
        <v>7000</v>
      </c>
      <c r="D14" s="75">
        <f>SUM(D6:D13)</f>
        <v>0</v>
      </c>
      <c r="E14" s="74">
        <f>SUM(E6:E13)</f>
        <v>5800</v>
      </c>
      <c r="F14" s="75">
        <f>SUM(F6:F13)</f>
        <v>0</v>
      </c>
      <c r="G14" s="76">
        <f>SUM(G6:G13)</f>
        <v>1200</v>
      </c>
      <c r="H14" s="77">
        <f>SUM(H6:H13)</f>
        <v>0</v>
      </c>
      <c r="I14" s="78"/>
      <c r="J14" s="79"/>
      <c r="K14" s="76">
        <f>SUM(K6:K13)</f>
        <v>1976</v>
      </c>
      <c r="L14" s="77">
        <f>SUM(L6:L13)</f>
        <v>0</v>
      </c>
      <c r="M14" s="101">
        <f>SUM(M6:M13)</f>
        <v>2661</v>
      </c>
      <c r="N14" s="80">
        <f>SUM(N6:N13)</f>
        <v>0</v>
      </c>
      <c r="O14" s="81">
        <f>SUM(O6:O13)</f>
        <v>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45" t="s">
        <v>13</v>
      </c>
      <c r="G16" s="146"/>
      <c r="H16" s="119" t="s">
        <v>32</v>
      </c>
      <c r="I16" s="120"/>
      <c r="J16" s="121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37" t="s">
        <v>28</v>
      </c>
      <c r="B17" s="138"/>
      <c r="C17" s="86" t="s">
        <v>7</v>
      </c>
      <c r="D17" s="87" t="s">
        <v>8</v>
      </c>
      <c r="F17" s="147"/>
      <c r="G17" s="148"/>
      <c r="H17" s="122"/>
      <c r="I17" s="123"/>
      <c r="J17" s="124"/>
      <c r="L17" s="116" t="s">
        <v>37</v>
      </c>
      <c r="M17" s="116"/>
      <c r="N17" s="116"/>
      <c r="O17" s="116"/>
      <c r="P17" s="98">
        <f>IF(R16=TRUE, 1, 0)</f>
        <v>1</v>
      </c>
    </row>
    <row r="18" spans="1:21" ht="18.75" customHeight="1" x14ac:dyDescent="0.2">
      <c r="A18" s="139" t="s">
        <v>31</v>
      </c>
      <c r="B18" s="140"/>
      <c r="C18" s="88">
        <f>G14+K14</f>
        <v>3176</v>
      </c>
      <c r="D18" s="89">
        <f>H14+L14</f>
        <v>0</v>
      </c>
      <c r="F18" s="186" t="s">
        <v>14</v>
      </c>
      <c r="G18" s="187"/>
      <c r="H18" s="128"/>
      <c r="I18" s="129"/>
      <c r="J18" s="130"/>
      <c r="L18" s="117"/>
      <c r="M18" s="117"/>
      <c r="N18" s="117"/>
      <c r="O18" s="11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1" t="s">
        <v>30</v>
      </c>
      <c r="B19" s="142"/>
      <c r="C19" s="92">
        <f>M14+O14</f>
        <v>2661</v>
      </c>
      <c r="D19" s="93">
        <f>N14+P14</f>
        <v>0</v>
      </c>
      <c r="F19" s="188" t="s">
        <v>15</v>
      </c>
      <c r="G19" s="189"/>
      <c r="H19" s="131"/>
      <c r="I19" s="132"/>
      <c r="J19" s="133"/>
      <c r="L19" s="118" t="s">
        <v>35</v>
      </c>
      <c r="M19" s="118"/>
      <c r="N19" s="118"/>
      <c r="O19" s="118"/>
      <c r="P19" s="99" t="e">
        <f>IF(R18=TRUE, 1, 0)</f>
        <v>#DIV/0!</v>
      </c>
    </row>
    <row r="20" spans="1:21" ht="18.75" customHeight="1" thickBot="1" x14ac:dyDescent="0.3">
      <c r="A20" s="143" t="s">
        <v>19</v>
      </c>
      <c r="B20" s="144"/>
      <c r="C20" s="90">
        <f>C18-C19</f>
        <v>515</v>
      </c>
      <c r="D20" s="91">
        <f>D18-D19</f>
        <v>0</v>
      </c>
      <c r="F20" s="149" t="s">
        <v>16</v>
      </c>
      <c r="G20" s="150"/>
      <c r="H20" s="134"/>
      <c r="I20" s="135"/>
      <c r="J20" s="136"/>
      <c r="L20" s="117"/>
      <c r="M20" s="117"/>
      <c r="N20" s="117"/>
      <c r="O20" s="117"/>
      <c r="P20" s="100"/>
      <c r="R20" s="1" t="e">
        <f>AND(H21&gt;=-0.02, H21&lt;=0.02)</f>
        <v>#DIV/0!</v>
      </c>
    </row>
    <row r="21" spans="1:21" ht="16.5" customHeight="1" thickBot="1" x14ac:dyDescent="0.25">
      <c r="F21" s="202" t="s">
        <v>17</v>
      </c>
      <c r="G21" s="203"/>
      <c r="H21" s="125" t="e">
        <f>AVERAGE(H18:J20)</f>
        <v>#DIV/0!</v>
      </c>
      <c r="I21" s="126"/>
      <c r="J21" s="127"/>
      <c r="L21" s="114" t="s">
        <v>36</v>
      </c>
      <c r="M21" s="114"/>
      <c r="N21" s="114"/>
      <c r="O21" s="114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67"/>
    </row>
    <row r="26" spans="1:21" ht="20.100000000000001" customHeight="1" x14ac:dyDescent="0.2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67"/>
    </row>
    <row r="27" spans="1:21" ht="20.100000000000001" customHeight="1" thickBot="1" x14ac:dyDescent="0.2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199" t="s">
        <v>20</v>
      </c>
      <c r="B30" s="200"/>
      <c r="C30" s="200"/>
      <c r="D30" s="200"/>
      <c r="E30" s="200"/>
      <c r="F30" s="20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54" t="s">
        <v>25</v>
      </c>
      <c r="C31" s="155"/>
      <c r="D31" s="156" t="s">
        <v>24</v>
      </c>
      <c r="E31" s="157"/>
      <c r="F31" s="157"/>
      <c r="G31" s="158"/>
      <c r="H31" s="156" t="s">
        <v>21</v>
      </c>
      <c r="I31" s="158"/>
      <c r="J31" s="157" t="s">
        <v>22</v>
      </c>
      <c r="K31" s="157"/>
      <c r="L31" s="185" t="s">
        <v>3</v>
      </c>
      <c r="M31" s="185"/>
      <c r="N31" s="181" t="s">
        <v>4</v>
      </c>
      <c r="O31" s="182"/>
      <c r="P31" s="58" t="s">
        <v>23</v>
      </c>
    </row>
    <row r="32" spans="1:21" ht="18.75" customHeight="1" thickBot="1" x14ac:dyDescent="0.25">
      <c r="A32" s="59" t="s">
        <v>26</v>
      </c>
      <c r="B32" s="152"/>
      <c r="C32" s="153"/>
      <c r="D32" s="159"/>
      <c r="E32" s="160"/>
      <c r="F32" s="160"/>
      <c r="G32" s="161"/>
      <c r="H32" s="159"/>
      <c r="I32" s="161"/>
      <c r="J32" s="165"/>
      <c r="K32" s="166"/>
      <c r="L32" s="163"/>
      <c r="M32" s="164"/>
      <c r="N32" s="183"/>
      <c r="O32" s="184"/>
      <c r="P32" s="57">
        <f t="shared" ref="P32:P40" si="6">L32-N32</f>
        <v>0</v>
      </c>
    </row>
    <row r="33" spans="1:16" ht="18.75" customHeight="1" thickBot="1" x14ac:dyDescent="0.25">
      <c r="A33" s="60" t="s">
        <v>26</v>
      </c>
      <c r="B33" s="151"/>
      <c r="C33" s="151"/>
      <c r="D33" s="106"/>
      <c r="E33" s="107"/>
      <c r="F33" s="107"/>
      <c r="G33" s="108"/>
      <c r="H33" s="106"/>
      <c r="I33" s="108"/>
      <c r="J33" s="179"/>
      <c r="K33" s="180"/>
      <c r="L33" s="163"/>
      <c r="M33" s="164"/>
      <c r="N33" s="183"/>
      <c r="O33" s="184"/>
      <c r="P33" s="57">
        <f t="shared" si="6"/>
        <v>0</v>
      </c>
    </row>
    <row r="34" spans="1:16" ht="19.149999999999999" customHeight="1" thickBot="1" x14ac:dyDescent="0.25">
      <c r="A34" s="60" t="s">
        <v>26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62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59" t="s">
        <v>26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60" t="s">
        <v>26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26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25">
      <c r="A38" s="59" t="s">
        <v>26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7">
        <f t="shared" si="6"/>
        <v>0</v>
      </c>
    </row>
    <row r="39" spans="1:16" ht="19.5" customHeight="1" thickBot="1" x14ac:dyDescent="0.25">
      <c r="A39" s="60" t="s">
        <v>26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ht="18.75" customHeight="1" x14ac:dyDescent="0.2">
      <c r="A40" s="60" t="s">
        <v>26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6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cp:lastPrinted>2017-11-15T17:23:59Z</cp:lastPrinted>
  <dcterms:created xsi:type="dcterms:W3CDTF">2015-11-16T19:09:52Z</dcterms:created>
  <dcterms:modified xsi:type="dcterms:W3CDTF">2024-04-16T17:48:06Z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