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Framingham, MA/2 DRAWINGS/"/>
    </mc:Choice>
  </mc:AlternateContent>
  <xr:revisionPtr revIDLastSave="29" documentId="13_ncr:1_{B888774D-3C83-41B9-8B1C-1CD895A9BF91}" xr6:coauthVersionLast="47" xr6:coauthVersionMax="47" xr10:uidLastSave="{ED390495-B189-4DBB-BBFD-C99C129DA012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<sst xmlns="http://schemas.openxmlformats.org/spreadsheetml/2006/main" count="67" uniqueCount="41">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</sst>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11" sqref="O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1800</v>
      </c>
      <c r="D6" s="24"/>
      <c r="E6" s="23">
        <f t="shared" ref="E6:F7" si="0">C6-G6</f>
        <v>1380</v>
      </c>
      <c r="F6" s="24">
        <f t="shared" si="0"/>
        <v>0</v>
      </c>
      <c r="G6" s="25">
        <v>420</v>
      </c>
      <c r="H6" s="26"/>
      <c r="I6" s="27">
        <f>G6/C6</f>
        <v>0.23333333333333334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/>
      <c r="C7" s="35">
        <v>2800</v>
      </c>
      <c r="D7" s="36"/>
      <c r="E7" s="35">
        <f t="shared" si="0"/>
        <v>2150</v>
      </c>
      <c r="F7" s="36">
        <f t="shared" si="0"/>
        <v>0</v>
      </c>
      <c r="G7" s="37">
        <v>650</v>
      </c>
      <c r="H7" s="38"/>
      <c r="I7" s="39">
        <f t="shared" ref="I7:J7" si="1">G7/C7</f>
        <v>0.23214285714285715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930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70</v>
      </c>
      <c r="P9" s="51"/>
      <c r="Q9" s="61"/>
      <c r="R9" s="66"/>
    </row>
    <row r="10" spans="1:21" ht="20.100000000000001" customHeight="1" thickBot="1" x14ac:dyDescent="0.3">
      <c r="A10" s="73" t="s">
        <v>17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70</v>
      </c>
      <c r="P10" s="51"/>
      <c r="Q10" s="61"/>
      <c r="R10" s="66"/>
    </row>
    <row r="11" spans="1:21" ht="20.100000000000001" customHeight="1" thickBot="1" x14ac:dyDescent="0.3">
      <c r="A11" s="177" t="s">
        <v>18</v>
      </c>
      <c r="B11" s="178"/>
      <c r="C11" s="74">
        <f>SUM(C6:C10)</f>
        <v>4600</v>
      </c>
      <c r="D11" s="75">
        <f>SUM(D6:D10)</f>
        <v>0</v>
      </c>
      <c r="E11" s="74">
        <f>SUM(E6:E10)</f>
        <v>3530</v>
      </c>
      <c r="F11" s="75">
        <f>SUM(F6:F10)</f>
        <v>0</v>
      </c>
      <c r="G11" s="76">
        <f>SUM(G6:G10)</f>
        <v>1070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930</v>
      </c>
      <c r="N11" s="80">
        <f>SUM(N6:N10)</f>
        <v>0</v>
      </c>
      <c r="O11" s="81">
        <f>SUM(O6:O10)</f>
        <v>140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19</v>
      </c>
      <c r="B13" s="83"/>
      <c r="C13" s="83"/>
      <c r="D13" s="83"/>
      <c r="F13" s="145" t="s">
        <v>20</v>
      </c>
      <c r="G13" s="146"/>
      <c r="H13" s="119" t="s">
        <v>21</v>
      </c>
      <c r="I13" s="120"/>
      <c r="J13" s="121"/>
      <c r="L13" s="95" t="s">
        <v>22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18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23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24</v>
      </c>
      <c r="B15" s="140"/>
      <c r="C15" s="88">
        <f>G11+K11</f>
        <v>1070</v>
      </c>
      <c r="D15" s="89">
        <f>H11+L11</f>
        <v>0</v>
      </c>
      <c r="F15" s="186" t="s">
        <v>25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1" t="s">
        <v>26</v>
      </c>
      <c r="B16" s="142"/>
      <c r="C16" s="92">
        <f>M11+O11</f>
        <v>1070</v>
      </c>
      <c r="D16" s="93">
        <f>N11+P11</f>
        <v>0</v>
      </c>
      <c r="F16" s="188" t="s">
        <v>27</v>
      </c>
      <c r="G16" s="189"/>
      <c r="H16" s="131"/>
      <c r="I16" s="132"/>
      <c r="J16" s="133"/>
      <c r="L16" s="118" t="s">
        <v>28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5">
      <c r="A17" s="143" t="s">
        <v>29</v>
      </c>
      <c r="B17" s="144"/>
      <c r="C17" s="90">
        <f>C15-C16</f>
        <v>0</v>
      </c>
      <c r="D17" s="91">
        <f>D15-D16</f>
        <v>0</v>
      </c>
      <c r="F17" s="149" t="s">
        <v>30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31</v>
      </c>
      <c r="G18" s="203"/>
      <c r="H18" s="125" t="e">
        <f>AVERAGE(H15:J17)</f>
        <v>#DIV/0!</v>
      </c>
      <c r="I18" s="126"/>
      <c r="J18" s="127"/>
      <c r="L18" s="114" t="s">
        <v>32</v>
      </c>
      <c r="M18" s="114"/>
      <c r="N18" s="114"/>
      <c r="O18" s="11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34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4" t="s">
        <v>35</v>
      </c>
      <c r="C28" s="155"/>
      <c r="D28" s="156" t="s">
        <v>36</v>
      </c>
      <c r="E28" s="157"/>
      <c r="F28" s="157"/>
      <c r="G28" s="158"/>
      <c r="H28" s="156" t="s">
        <v>37</v>
      </c>
      <c r="I28" s="158"/>
      <c r="J28" s="157" t="s">
        <v>38</v>
      </c>
      <c r="K28" s="157"/>
      <c r="L28" s="185" t="s">
        <v>6</v>
      </c>
      <c r="M28" s="185"/>
      <c r="N28" s="181" t="s">
        <v>7</v>
      </c>
      <c r="O28" s="182"/>
      <c r="P28" s="58" t="s">
        <v>39</v>
      </c>
    </row>
    <row r="29" spans="1:18" ht="18.75" customHeight="1" thickBot="1" x14ac:dyDescent="0.3">
      <c r="A29" s="59" t="s">
        <v>40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3">
      <c r="A30" s="60" t="s">
        <v>40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2" customHeight="1" thickBot="1" x14ac:dyDescent="0.3">
      <c r="A31" s="60" t="s">
        <v>40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3">
      <c r="A32" s="59" t="s">
        <v>40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40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40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59" t="s">
        <v>40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60" t="s">
        <v>40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5">
      <c r="A37" s="60" t="s">
        <v>40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2025-08-13T13:06:48Z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