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66854350-0562-40EE-B742-D7E0B7D54E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<sst xmlns="http://schemas.openxmlformats.org/spreadsheetml/2006/main" count="81" uniqueCount="49">
  <si>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</si>
  <si>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</si>
  <si>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</si>
  <si>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</si>
  <si>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</si>
  <si>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</si>
  <si>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</si>
  <si>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</si>
  <si>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</si>
  <si>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</si>
  <si>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</si>
  <si>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</si>
  <si>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</si>
  <si>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</si>
  <si>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</si>
  <si>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</si>
  <si>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</si>
  <si>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</si>
  <si>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</si>
  <si>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</si>
  <si>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</si>
  <si>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</si>
  <si>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</si>
  <si>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</si>
  <si>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</si>
  <si>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</si>
  <si>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</si>
  <si>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</si>
  <si>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</si>
  <si>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</si>
  <si>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</si>
  <si>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</si>
  <si>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</si>
  <si>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</si>
  <si>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</si>
  <si>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</si>
  <si>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</si>
  <si>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</si>
  <si>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</si>
  <si>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</si>
  <si>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</si>
  <si>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</si>
  <si>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</si>
  <si>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</si>
  <si>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</si>
  <si>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</si>
  <si>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</si>
  <si>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DINING</t>
  </si>
  <si>
    <t>SERVING,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</si>
</sst>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4" zoomScale="85" zoomScaleNormal="85" zoomScaleSheetLayoutView="85" workbookViewId="0">
      <selection activeCell="N9" sqref="N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9798</v>
      </c>
      <c r="E6" s="23">
        <f t="shared" ref="E6:F7" si="0">C6-G6</f>
        <v>8450</v>
      </c>
      <c r="F6" s="24">
        <f t="shared" si="0"/>
        <v>8836</v>
      </c>
      <c r="G6" s="25">
        <v>1050</v>
      </c>
      <c r="H6" s="26">
        <v>962</v>
      </c>
      <c r="I6" s="27">
        <f>G6/C6</f>
        <v>0.11052631578947368</v>
      </c>
      <c r="J6" s="28">
        <f>H6/D6</f>
        <v>9.8183302714839757E-2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5250</v>
      </c>
      <c r="D7" s="36">
        <v>4992</v>
      </c>
      <c r="E7" s="35">
        <f t="shared" si="0"/>
        <v>3675</v>
      </c>
      <c r="F7" s="36">
        <f t="shared" si="0"/>
        <v>3428</v>
      </c>
      <c r="G7" s="37">
        <v>1575</v>
      </c>
      <c r="H7" s="38">
        <v>1564</v>
      </c>
      <c r="I7" s="39">
        <f t="shared" ref="I7:J7" si="1">G7/C7</f>
        <v>0.3</v>
      </c>
      <c r="J7" s="40">
        <f t="shared" si="1"/>
        <v>0.31330128205128205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47</v>
      </c>
      <c r="C8" s="35">
        <v>6000</v>
      </c>
      <c r="D8" s="36">
        <v>6250</v>
      </c>
      <c r="E8" s="35">
        <f t="shared" ref="E8" si="2">C8-G8</f>
        <v>3975</v>
      </c>
      <c r="F8" s="36">
        <f t="shared" ref="F8" si="3">D8-H8</f>
        <v>4451</v>
      </c>
      <c r="G8" s="37">
        <v>2025</v>
      </c>
      <c r="H8" s="38">
        <v>1799</v>
      </c>
      <c r="I8" s="39">
        <f t="shared" ref="I8" si="4">G8/C8</f>
        <v>0.33750000000000002</v>
      </c>
      <c r="J8" s="40">
        <f t="shared" ref="J8" si="5">H8/D8</f>
        <v>0.28783999999999998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1912</v>
      </c>
      <c r="N9" s="51">
        <v>1910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1408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311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20750</v>
      </c>
      <c r="D12" s="75">
        <f t="shared" si="6"/>
        <v>21040</v>
      </c>
      <c r="E12" s="74">
        <f t="shared" si="6"/>
        <v>16100</v>
      </c>
      <c r="F12" s="75">
        <f t="shared" si="6"/>
        <v>16715</v>
      </c>
      <c r="G12" s="76">
        <f t="shared" si="6"/>
        <v>4650</v>
      </c>
      <c r="H12" s="77">
        <f t="shared" si="6"/>
        <v>4325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3314</v>
      </c>
      <c r="N12" s="80">
        <f t="shared" si="7"/>
        <v>3318</v>
      </c>
      <c r="O12" s="81">
        <f t="shared" si="7"/>
        <v>300</v>
      </c>
      <c r="P12" s="82">
        <f t="shared" si="7"/>
        <v>311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4650</v>
      </c>
      <c r="D16" s="89">
        <f>H12+L12</f>
        <v>4325</v>
      </c>
      <c r="F16" s="129" t="s">
        <v>13</v>
      </c>
      <c r="G16" s="130"/>
      <c r="H16" s="191">
        <v>1.2E-2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3614</v>
      </c>
      <c r="D17" s="93">
        <f>N12+P12</f>
        <v>3629</v>
      </c>
      <c r="F17" s="131" t="s">
        <v>14</v>
      </c>
      <c r="G17" s="132"/>
      <c r="H17" s="194">
        <v>1.2E-2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1036</v>
      </c>
      <c r="D18" s="91">
        <f>D16-D17</f>
        <v>696</v>
      </c>
      <c r="F18" s="147" t="s">
        <v>15</v>
      </c>
      <c r="G18" s="148"/>
      <c r="H18" s="197">
        <v>2.4E-2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1.6E-2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CE58789-E6E5-4811-94F9-926F9D6AE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2023-04-10T16:42:22Z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11565900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