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AFDDF738-F2A5-4BEE-9280-7CE5968AE84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I7" i="1"/>
  <c r="J7" i="1"/>
  <c r="P35" i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8" i="1"/>
  <c r="J6" i="1"/>
  <c r="I8" i="1"/>
  <c r="I6" i="1"/>
  <c r="U16" i="1" l="1"/>
  <c r="R16" i="1" s="1"/>
  <c r="P17" i="1" s="1"/>
  <c r="P19" i="1"/>
  <c r="F8" i="1"/>
  <c r="F6" i="1"/>
  <c r="E14" i="1" l="1"/>
  <c r="F14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<sst xmlns="http://schemas.openxmlformats.org/spreadsheetml/2006/main" count="75" uniqueCount="47">
  <si>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</si>
  <si>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</si>
  <si>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</si>
  <si>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</si>
  <si>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</si>
  <si>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</si>
  <si>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</si>
  <si>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</si>
  <si>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</si>
  <si>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</si>
  <si>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</si>
  <si>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</si>
  <si>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</si>
  <si>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</si>
  <si>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</si>
  <si>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</si>
  <si>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</si>
  <si>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</si>
  <si>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</si>
  <si>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</si>
  <si>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</si>
  <si>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</si>
  <si>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</si>
  <si>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</si>
  <si>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</si>
  <si>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</si>
  <si>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</si>
  <si>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</si>
  <si>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</si>
  <si>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</si>
  <si>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</si>
  <si>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</si>
  <si>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</si>
  <si>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</si>
  <si>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</si>
  <si>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</si>
  <si>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</si>
  <si>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</si>
  <si>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</si>
  <si>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</si>
  <si>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</si>
  <si>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DINING</t>
  </si>
  <si>
    <t>KITCHEN</t>
  </si>
  <si>
    <t>RR</t>
  </si>
  <si>
    <t>KEF-3</t>
  </si>
  <si>
    <t>RTU-2</t>
  </si>
  <si>
    <t>RTU-3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</si>
</sst>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6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top" wrapText="1"/>
    </xf>
    <xf numFmtId="0" fontId="14" fillId="4" borderId="10" xfId="0" applyFont="1" applyFill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130" zoomScaleNormal="55" zoomScaleSheetLayoutView="130" workbookViewId="0">
      <selection activeCell="B10" sqref="B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4" t="s">
        <v>2</v>
      </c>
      <c r="D4" s="165"/>
      <c r="E4" s="153" t="s">
        <v>3</v>
      </c>
      <c r="F4" s="151"/>
      <c r="G4" s="170" t="s">
        <v>4</v>
      </c>
      <c r="H4" s="171"/>
      <c r="I4" s="162" t="s">
        <v>5</v>
      </c>
      <c r="J4" s="163"/>
      <c r="K4" s="168" t="s">
        <v>6</v>
      </c>
      <c r="L4" s="169"/>
      <c r="M4" s="166" t="s">
        <v>7</v>
      </c>
      <c r="N4" s="167"/>
      <c r="O4" s="166" t="s">
        <v>8</v>
      </c>
      <c r="P4" s="167"/>
      <c r="Q4" s="7"/>
      <c r="R4" s="63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21" ht="20.100000000000001" customHeight="1" thickBot="1" x14ac:dyDescent="0.3">
      <c r="A6" s="197" t="s">
        <v>13</v>
      </c>
      <c r="B6" s="71" t="s">
        <v>41</v>
      </c>
      <c r="C6" s="23">
        <v>4000</v>
      </c>
      <c r="D6" s="24"/>
      <c r="E6" s="23">
        <v>2720</v>
      </c>
      <c r="F6" s="24">
        <f t="shared" ref="E6:F8" si="0">D6-H6</f>
        <v>0</v>
      </c>
      <c r="G6" s="25">
        <v>900</v>
      </c>
      <c r="H6" s="26"/>
      <c r="I6" s="27">
        <f>G6/C6</f>
        <v>0.22500000000000001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thickBot="1" x14ac:dyDescent="0.3">
      <c r="A7" s="197" t="s">
        <v>45</v>
      </c>
      <c r="B7" s="71" t="s">
        <v>41</v>
      </c>
      <c r="C7" s="206">
        <v>4000</v>
      </c>
      <c r="D7" s="24"/>
      <c r="E7" s="206">
        <v>2720</v>
      </c>
      <c r="F7" s="24">
        <f t="shared" si="0"/>
        <v>0</v>
      </c>
      <c r="G7" s="25">
        <v>900</v>
      </c>
      <c r="H7" s="26"/>
      <c r="I7" s="27">
        <f>G7/C7</f>
        <v>0.22500000000000001</v>
      </c>
      <c r="J7" s="28" t="e">
        <f>H7/D7</f>
        <v>#DIV/0!</v>
      </c>
      <c r="K7" s="207"/>
      <c r="L7" s="208"/>
      <c r="M7" s="209"/>
      <c r="N7" s="210"/>
      <c r="O7" s="211"/>
      <c r="P7" s="212"/>
      <c r="Q7" s="69"/>
      <c r="R7" s="67"/>
    </row>
    <row r="8" spans="1:21" ht="20.100000000000001" customHeight="1" x14ac:dyDescent="0.25">
      <c r="A8" s="197" t="s">
        <v>46</v>
      </c>
      <c r="B8" s="72" t="s">
        <v>42</v>
      </c>
      <c r="C8" s="35">
        <v>3000</v>
      </c>
      <c r="D8" s="24"/>
      <c r="E8" s="35">
        <v>2100</v>
      </c>
      <c r="F8" s="36">
        <f t="shared" si="0"/>
        <v>0</v>
      </c>
      <c r="G8" s="37">
        <v>2375</v>
      </c>
      <c r="H8" s="26"/>
      <c r="I8" s="38">
        <f t="shared" ref="I8:J8" si="1">G8/C8</f>
        <v>0.79166666666666663</v>
      </c>
      <c r="J8" s="39" t="e">
        <f t="shared" si="1"/>
        <v>#DIV/0!</v>
      </c>
      <c r="K8" s="40"/>
      <c r="L8" s="41"/>
      <c r="M8" s="42"/>
      <c r="N8" s="43"/>
      <c r="O8" s="44"/>
      <c r="P8" s="45"/>
      <c r="Q8" s="62"/>
      <c r="R8" s="67"/>
    </row>
    <row r="9" spans="1:21" ht="20.100000000000001" customHeight="1" x14ac:dyDescent="0.25">
      <c r="A9" s="73" t="s">
        <v>39</v>
      </c>
      <c r="B9" s="72"/>
      <c r="C9" s="46"/>
      <c r="D9" s="47"/>
      <c r="E9" s="46"/>
      <c r="F9" s="47"/>
      <c r="G9" s="40"/>
      <c r="H9" s="41"/>
      <c r="I9" s="48"/>
      <c r="J9" s="41"/>
      <c r="K9" s="40"/>
      <c r="L9" s="41"/>
      <c r="M9" s="49">
        <v>899</v>
      </c>
      <c r="N9" s="50"/>
      <c r="O9" s="44"/>
      <c r="P9" s="45"/>
      <c r="Q9" s="62"/>
      <c r="R9" s="67"/>
    </row>
    <row r="10" spans="1:21" ht="20.100000000000001" customHeight="1" x14ac:dyDescent="0.25">
      <c r="A10" s="73" t="s">
        <v>40</v>
      </c>
      <c r="B10" s="72"/>
      <c r="C10" s="46"/>
      <c r="D10" s="47"/>
      <c r="E10" s="46"/>
      <c r="F10" s="47"/>
      <c r="G10" s="40"/>
      <c r="H10" s="41"/>
      <c r="I10" s="48"/>
      <c r="J10" s="41"/>
      <c r="K10" s="40"/>
      <c r="L10" s="41"/>
      <c r="M10" s="49">
        <v>1162</v>
      </c>
      <c r="N10" s="50"/>
      <c r="O10" s="44"/>
      <c r="P10" s="45"/>
      <c r="Q10" s="62"/>
      <c r="R10" s="67"/>
    </row>
    <row r="11" spans="1:21" ht="20.100000000000001" customHeight="1" x14ac:dyDescent="0.25">
      <c r="A11" s="196" t="s">
        <v>44</v>
      </c>
      <c r="B11" s="72"/>
      <c r="C11" s="46"/>
      <c r="D11" s="47"/>
      <c r="E11" s="46"/>
      <c r="F11" s="47"/>
      <c r="G11" s="40"/>
      <c r="H11" s="41"/>
      <c r="I11" s="48"/>
      <c r="J11" s="41"/>
      <c r="K11" s="40"/>
      <c r="L11" s="41"/>
      <c r="M11" s="49">
        <v>1162</v>
      </c>
      <c r="N11" s="50"/>
      <c r="O11" s="44"/>
      <c r="P11" s="45"/>
      <c r="Q11" s="62"/>
      <c r="R11" s="67"/>
    </row>
    <row r="12" spans="1:21" ht="20.100000000000001" customHeight="1" x14ac:dyDescent="0.25">
      <c r="A12" s="73" t="s">
        <v>14</v>
      </c>
      <c r="B12" s="72" t="s">
        <v>43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2"/>
      <c r="N12" s="43"/>
      <c r="O12" s="51">
        <v>150</v>
      </c>
      <c r="P12" s="52"/>
      <c r="Q12" s="62"/>
      <c r="R12" s="67"/>
    </row>
    <row r="13" spans="1:21" ht="20.100000000000001" customHeight="1" thickBot="1" x14ac:dyDescent="0.3">
      <c r="A13" s="73" t="s">
        <v>15</v>
      </c>
      <c r="B13" s="72" t="s">
        <v>43</v>
      </c>
      <c r="C13" s="46"/>
      <c r="D13" s="47"/>
      <c r="E13" s="46"/>
      <c r="F13" s="47"/>
      <c r="G13" s="40"/>
      <c r="H13" s="41"/>
      <c r="I13" s="48"/>
      <c r="J13" s="41"/>
      <c r="K13" s="40"/>
      <c r="L13" s="41"/>
      <c r="M13" s="42"/>
      <c r="N13" s="43"/>
      <c r="O13" s="51">
        <v>150</v>
      </c>
      <c r="P13" s="52"/>
      <c r="Q13" s="62"/>
      <c r="R13" s="67"/>
    </row>
    <row r="14" spans="1:21" ht="20.100000000000001" customHeight="1" thickBot="1" x14ac:dyDescent="0.3">
      <c r="A14" s="204" t="s">
        <v>16</v>
      </c>
      <c r="B14" s="205"/>
      <c r="C14" s="74">
        <f>SUM(C6:C13)</f>
        <v>11000</v>
      </c>
      <c r="D14" s="75">
        <f>SUM(D6:D13)</f>
        <v>0</v>
      </c>
      <c r="E14" s="74">
        <f>SUM(E6:E13)</f>
        <v>7540</v>
      </c>
      <c r="F14" s="75">
        <f>SUM(F6:F13)</f>
        <v>0</v>
      </c>
      <c r="G14" s="76">
        <f>SUM(G6:G13)</f>
        <v>4175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01">
        <f>SUM(M6:M13)</f>
        <v>3223</v>
      </c>
      <c r="N14" s="80">
        <f>SUM(N6:N13)</f>
        <v>0</v>
      </c>
      <c r="O14" s="81">
        <f>SUM(O6:O13)</f>
        <v>300</v>
      </c>
      <c r="P14" s="82">
        <f>SUM(P6:P13)</f>
        <v>0</v>
      </c>
      <c r="Q14" s="53"/>
      <c r="R14" s="67"/>
    </row>
    <row r="15" spans="1:21" ht="20.100000000000001" customHeight="1" thickBot="1" x14ac:dyDescent="0.3">
      <c r="A15" s="64"/>
      <c r="B15" s="54"/>
      <c r="C15" s="54"/>
      <c r="D15" s="54"/>
      <c r="E15" s="54"/>
      <c r="F15" s="65"/>
      <c r="G15" s="65"/>
      <c r="H15" s="70"/>
      <c r="I15" s="70"/>
      <c r="J15" s="65"/>
      <c r="K15" s="65"/>
      <c r="L15" s="66"/>
      <c r="M15" s="66"/>
      <c r="N15" s="66"/>
      <c r="O15" s="66"/>
      <c r="P15" s="53"/>
      <c r="Q15" s="67"/>
    </row>
    <row r="16" spans="1:21" ht="20.100000000000001" customHeight="1" thickBot="1" x14ac:dyDescent="0.3">
      <c r="A16" s="96" t="s">
        <v>17</v>
      </c>
      <c r="B16" s="83"/>
      <c r="C16" s="83"/>
      <c r="D16" s="83"/>
      <c r="F16" s="140" t="s">
        <v>18</v>
      </c>
      <c r="G16" s="141"/>
      <c r="H16" s="119" t="s">
        <v>19</v>
      </c>
      <c r="I16" s="120"/>
      <c r="J16" s="121"/>
      <c r="L16" s="95" t="s">
        <v>20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7" t="s">
        <v>16</v>
      </c>
      <c r="B17" s="203"/>
      <c r="C17" s="86" t="s">
        <v>11</v>
      </c>
      <c r="D17" s="87" t="s">
        <v>12</v>
      </c>
      <c r="F17" s="142"/>
      <c r="G17" s="143"/>
      <c r="H17" s="122"/>
      <c r="I17" s="123"/>
      <c r="J17" s="124"/>
      <c r="L17" s="116" t="s">
        <v>21</v>
      </c>
      <c r="M17" s="116"/>
      <c r="N17" s="116"/>
      <c r="O17" s="116"/>
      <c r="P17" s="98">
        <f>IF(R16=TRUE, 1, 0)</f>
        <v>1</v>
      </c>
    </row>
    <row r="18" spans="1:21" ht="18.75" customHeight="1" x14ac:dyDescent="0.25">
      <c r="A18" s="201" t="s">
        <v>22</v>
      </c>
      <c r="B18" s="202"/>
      <c r="C18" s="88">
        <f>G14+K14</f>
        <v>4175</v>
      </c>
      <c r="D18" s="89">
        <f>H14+L14</f>
        <v>0</v>
      </c>
      <c r="F18" s="179" t="s">
        <v>23</v>
      </c>
      <c r="G18" s="180"/>
      <c r="H18" s="128"/>
      <c r="I18" s="129"/>
      <c r="J18" s="130"/>
      <c r="L18" s="117"/>
      <c r="M18" s="117"/>
      <c r="N18" s="117"/>
      <c r="O18" s="117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38" t="s">
        <v>24</v>
      </c>
      <c r="B19" s="200"/>
      <c r="C19" s="92">
        <f>M14+O14</f>
        <v>3523</v>
      </c>
      <c r="D19" s="93">
        <f>N14+P14</f>
        <v>0</v>
      </c>
      <c r="F19" s="181" t="s">
        <v>25</v>
      </c>
      <c r="G19" s="182"/>
      <c r="H19" s="131"/>
      <c r="I19" s="132"/>
      <c r="J19" s="133"/>
      <c r="L19" s="118" t="s">
        <v>26</v>
      </c>
      <c r="M19" s="118"/>
      <c r="N19" s="118"/>
      <c r="O19" s="118"/>
      <c r="P19" s="99" t="e">
        <f>IF(R18=TRUE, 1, 0)</f>
        <v>#DIV/0!</v>
      </c>
    </row>
    <row r="20" spans="1:21" ht="18.75" customHeight="1" thickBot="1" x14ac:dyDescent="0.35">
      <c r="A20" s="139" t="s">
        <v>27</v>
      </c>
      <c r="B20" s="199"/>
      <c r="C20" s="90">
        <f>C18-C19</f>
        <v>652</v>
      </c>
      <c r="D20" s="91">
        <f>D18-D19</f>
        <v>0</v>
      </c>
      <c r="F20" s="144" t="s">
        <v>28</v>
      </c>
      <c r="G20" s="145"/>
      <c r="H20" s="134"/>
      <c r="I20" s="135"/>
      <c r="J20" s="136"/>
      <c r="L20" s="117"/>
      <c r="M20" s="117"/>
      <c r="N20" s="117"/>
      <c r="O20" s="117"/>
      <c r="P20" s="100"/>
      <c r="R20" s="1" t="e">
        <f>AND(H21&gt;=-0.02, H21&lt;=0.02)</f>
        <v>#DIV/0!</v>
      </c>
    </row>
    <row r="21" spans="1:21" ht="16.5" customHeight="1" thickBot="1" x14ac:dyDescent="0.3">
      <c r="F21" s="194" t="s">
        <v>29</v>
      </c>
      <c r="G21" s="195"/>
      <c r="H21" s="125" t="e">
        <f>AVERAGE(H18:J20)</f>
        <v>#DIV/0!</v>
      </c>
      <c r="I21" s="126"/>
      <c r="J21" s="127"/>
      <c r="L21" s="114" t="s">
        <v>30</v>
      </c>
      <c r="M21" s="114"/>
      <c r="N21" s="114"/>
      <c r="O21" s="114"/>
      <c r="P21" s="94" t="e">
        <f>IF(R20=TRUE, 1, 0)</f>
        <v>#DIV/0!</v>
      </c>
    </row>
    <row r="22" spans="1:21" ht="13.6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114"/>
      <c r="M22" s="114"/>
      <c r="N22" s="114"/>
      <c r="O22" s="114"/>
      <c r="P22" s="97"/>
    </row>
    <row r="23" spans="1:21" ht="13.6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6"/>
      <c r="M23" s="56"/>
      <c r="N23" s="57"/>
      <c r="O23" s="57"/>
      <c r="P23" s="7"/>
      <c r="Q23" s="7"/>
    </row>
    <row r="24" spans="1:21" ht="13.5" customHeight="1" thickBot="1" x14ac:dyDescent="0.3">
      <c r="A24" s="3" t="s">
        <v>31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83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5"/>
      <c r="Q25" s="68"/>
    </row>
    <row r="26" spans="1:21" ht="20.100000000000001" customHeight="1" x14ac:dyDescent="0.25">
      <c r="A26" s="186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87"/>
      <c r="Q26" s="68"/>
    </row>
    <row r="27" spans="1:21" ht="20.100000000000001" customHeight="1" thickBot="1" x14ac:dyDescent="0.3">
      <c r="A27" s="188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90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91" t="s">
        <v>32</v>
      </c>
      <c r="B30" s="192"/>
      <c r="C30" s="192"/>
      <c r="D30" s="192"/>
      <c r="E30" s="192"/>
      <c r="F30" s="193"/>
      <c r="G30" s="54"/>
      <c r="H30" s="54"/>
      <c r="I30" s="54"/>
      <c r="J30" s="54"/>
      <c r="K30" s="54"/>
      <c r="L30" s="54"/>
      <c r="M30" s="54"/>
      <c r="N30" s="54"/>
      <c r="O30" s="54"/>
      <c r="P30" s="53"/>
      <c r="Q30" s="55"/>
    </row>
    <row r="31" spans="1:21" ht="19.2" customHeight="1" thickBot="1" x14ac:dyDescent="0.3">
      <c r="A31" s="5" t="s">
        <v>9</v>
      </c>
      <c r="B31" s="149" t="s">
        <v>33</v>
      </c>
      <c r="C31" s="150"/>
      <c r="D31" s="151" t="s">
        <v>34</v>
      </c>
      <c r="E31" s="152"/>
      <c r="F31" s="152"/>
      <c r="G31" s="153"/>
      <c r="H31" s="151" t="s">
        <v>35</v>
      </c>
      <c r="I31" s="153"/>
      <c r="J31" s="152" t="s">
        <v>36</v>
      </c>
      <c r="K31" s="152"/>
      <c r="L31" s="178" t="s">
        <v>6</v>
      </c>
      <c r="M31" s="178"/>
      <c r="N31" s="174" t="s">
        <v>7</v>
      </c>
      <c r="O31" s="175"/>
      <c r="P31" s="59" t="s">
        <v>37</v>
      </c>
    </row>
    <row r="32" spans="1:21" ht="18.75" customHeight="1" thickBot="1" x14ac:dyDescent="0.3">
      <c r="A32" s="60" t="s">
        <v>38</v>
      </c>
      <c r="B32" s="147"/>
      <c r="C32" s="148"/>
      <c r="D32" s="154"/>
      <c r="E32" s="155"/>
      <c r="F32" s="155"/>
      <c r="G32" s="156"/>
      <c r="H32" s="154"/>
      <c r="I32" s="156"/>
      <c r="J32" s="160"/>
      <c r="K32" s="161"/>
      <c r="L32" s="158"/>
      <c r="M32" s="159"/>
      <c r="N32" s="176"/>
      <c r="O32" s="177"/>
      <c r="P32" s="58">
        <f t="shared" ref="P32:P40" si="2">L32-N32</f>
        <v>0</v>
      </c>
    </row>
    <row r="33" spans="1:16" ht="18.75" customHeight="1" thickBot="1" x14ac:dyDescent="0.3">
      <c r="A33" s="61" t="s">
        <v>38</v>
      </c>
      <c r="B33" s="146"/>
      <c r="C33" s="146"/>
      <c r="D33" s="106"/>
      <c r="E33" s="107"/>
      <c r="F33" s="107"/>
      <c r="G33" s="108"/>
      <c r="H33" s="106"/>
      <c r="I33" s="108"/>
      <c r="J33" s="172"/>
      <c r="K33" s="173"/>
      <c r="L33" s="158"/>
      <c r="M33" s="159"/>
      <c r="N33" s="176"/>
      <c r="O33" s="177"/>
      <c r="P33" s="58">
        <f t="shared" si="2"/>
        <v>0</v>
      </c>
    </row>
    <row r="34" spans="1:16" ht="19.2" customHeight="1" thickBot="1" x14ac:dyDescent="0.3">
      <c r="A34" s="61" t="s">
        <v>38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57"/>
      <c r="L34" s="109"/>
      <c r="M34" s="110"/>
      <c r="N34" s="102"/>
      <c r="O34" s="103"/>
      <c r="P34" s="58">
        <f t="shared" si="2"/>
        <v>0</v>
      </c>
    </row>
    <row r="35" spans="1:16" ht="19.5" customHeight="1" thickBot="1" x14ac:dyDescent="0.3">
      <c r="A35" s="60" t="s">
        <v>38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8">
        <f t="shared" si="2"/>
        <v>0</v>
      </c>
    </row>
    <row r="36" spans="1:16" ht="19.5" customHeight="1" thickBot="1" x14ac:dyDescent="0.3">
      <c r="A36" s="61" t="s">
        <v>38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8">
        <f t="shared" si="2"/>
        <v>0</v>
      </c>
    </row>
    <row r="37" spans="1:16" ht="19.5" customHeight="1" thickBot="1" x14ac:dyDescent="0.3">
      <c r="A37" s="61" t="s">
        <v>38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8">
        <f t="shared" si="2"/>
        <v>0</v>
      </c>
    </row>
    <row r="38" spans="1:16" ht="19.5" customHeight="1" thickBot="1" x14ac:dyDescent="0.3">
      <c r="A38" s="60" t="s">
        <v>38</v>
      </c>
      <c r="B38" s="111"/>
      <c r="C38" s="112"/>
      <c r="D38" s="104"/>
      <c r="E38" s="113"/>
      <c r="F38" s="113"/>
      <c r="G38" s="105"/>
      <c r="H38" s="104"/>
      <c r="I38" s="105"/>
      <c r="J38" s="104"/>
      <c r="K38" s="105"/>
      <c r="L38" s="109"/>
      <c r="M38" s="110"/>
      <c r="N38" s="102"/>
      <c r="O38" s="103"/>
      <c r="P38" s="58">
        <f t="shared" si="2"/>
        <v>0</v>
      </c>
    </row>
    <row r="39" spans="1:16" ht="19.5" customHeight="1" thickBot="1" x14ac:dyDescent="0.3">
      <c r="A39" s="61" t="s">
        <v>38</v>
      </c>
      <c r="B39" s="104"/>
      <c r="C39" s="105"/>
      <c r="D39" s="106"/>
      <c r="E39" s="107"/>
      <c r="F39" s="107"/>
      <c r="G39" s="108"/>
      <c r="H39" s="106"/>
      <c r="I39" s="108"/>
      <c r="J39" s="106"/>
      <c r="K39" s="108"/>
      <c r="L39" s="109"/>
      <c r="M39" s="110"/>
      <c r="N39" s="102"/>
      <c r="O39" s="103"/>
      <c r="P39" s="58">
        <f t="shared" si="2"/>
        <v>0</v>
      </c>
    </row>
    <row r="40" spans="1:16" ht="18.75" customHeight="1" x14ac:dyDescent="0.25">
      <c r="A40" s="61" t="s">
        <v>38</v>
      </c>
      <c r="B40" s="104"/>
      <c r="C40" s="105"/>
      <c r="D40" s="106"/>
      <c r="E40" s="107"/>
      <c r="F40" s="107"/>
      <c r="G40" s="108"/>
      <c r="H40" s="106"/>
      <c r="I40" s="108"/>
      <c r="J40" s="106"/>
      <c r="K40" s="108"/>
      <c r="L40" s="109"/>
      <c r="M40" s="110"/>
      <c r="N40" s="102"/>
      <c r="O40" s="103"/>
      <c r="P40" s="58">
        <f t="shared" si="2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616d5787-8033-417d-8d26-bf00747a0ed7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e5f4dc7-86db-493c-83c7-3c766597639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EDF3DB-40F1-40A9-A66B-ADDD22775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2024-05-22T17:10:17Z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