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E:\Sharefile\Shared Folders\2022 Regional\Jobs\GSA bldgs pictures - screen shots-excel sheets\MD0055ZZ G H Fallon Building - MD\REPORT\Tech - EDIT\"/>
    </mc:Choice>
  </mc:AlternateContent>
  <xr:revisionPtr revIDLastSave="0" documentId="13_ncr:1_{281DBD14-CB04-4B4A-A2AF-85B9BF1D8759}"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Print_Area" localSheetId="0">Sheet1!$A$1:$M$47</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9" i="2" l="1"/>
  <c r="H14" i="2"/>
  <c r="H15" i="2"/>
  <c r="H16" i="2"/>
  <c r="H17" i="2"/>
  <c r="H18" i="2"/>
  <c r="H20" i="2"/>
  <c r="H21" i="2"/>
  <c r="H22" i="2"/>
  <c r="H23" i="2"/>
  <c r="H24" i="2"/>
  <c r="H25" i="2"/>
  <c r="H26" i="2"/>
  <c r="H27" i="2"/>
  <c r="H28" i="2"/>
  <c r="H29" i="2"/>
  <c r="H30" i="2"/>
  <c r="H31" i="2"/>
  <c r="H32" i="2"/>
  <c r="H35" i="2"/>
  <c r="Q20" i="2"/>
  <c r="L20" i="2" s="1"/>
  <c r="M20" i="2" s="1"/>
  <c r="L11" i="2"/>
  <c r="M11" i="2" s="1"/>
  <c r="Q11" i="2"/>
  <c r="Q47" i="2"/>
  <c r="Q46" i="2"/>
  <c r="Q45" i="2"/>
  <c r="Q44" i="2"/>
  <c r="Q43" i="2"/>
  <c r="Q12" i="2"/>
  <c r="L12" i="2" s="1"/>
  <c r="M12" i="2" s="1"/>
  <c r="Q13" i="2"/>
  <c r="L13" i="2" s="1"/>
  <c r="M13" i="2" s="1"/>
  <c r="Q14" i="2"/>
  <c r="L14" i="2" s="1"/>
  <c r="M14" i="2" s="1"/>
  <c r="Q15" i="2"/>
  <c r="L15" i="2" s="1"/>
  <c r="M15" i="2" s="1"/>
  <c r="Q16" i="2"/>
  <c r="Q17" i="2"/>
  <c r="L17" i="2" s="1"/>
  <c r="M17" i="2" s="1"/>
  <c r="Q18" i="2"/>
  <c r="Q19" i="2"/>
  <c r="L19" i="2" s="1"/>
  <c r="M19" i="2" s="1"/>
  <c r="Q21" i="2"/>
  <c r="L21" i="2" s="1"/>
  <c r="M21" i="2" s="1"/>
  <c r="Q22" i="2"/>
  <c r="Q23" i="2"/>
  <c r="L23" i="2" s="1"/>
  <c r="M23" i="2" s="1"/>
  <c r="Q24" i="2"/>
  <c r="Q25" i="2"/>
  <c r="Q26" i="2"/>
  <c r="L26" i="2" s="1"/>
  <c r="M26" i="2" s="1"/>
  <c r="Q27" i="2"/>
  <c r="L27" i="2" s="1"/>
  <c r="M27" i="2" s="1"/>
  <c r="Q28" i="2"/>
  <c r="L28" i="2" s="1"/>
  <c r="M28" i="2" s="1"/>
  <c r="Q29" i="2"/>
  <c r="L29" i="2" s="1"/>
  <c r="M29" i="2" s="1"/>
  <c r="Q30" i="2"/>
  <c r="L30" i="2" s="1"/>
  <c r="M30" i="2" s="1"/>
  <c r="Q31" i="2"/>
  <c r="Q32" i="2"/>
  <c r="L32" i="2" s="1"/>
  <c r="M32" i="2" s="1"/>
  <c r="Q33" i="2"/>
  <c r="Q34" i="2"/>
  <c r="L34" i="2" s="1"/>
  <c r="M34" i="2" s="1"/>
  <c r="Q35" i="2"/>
  <c r="L35" i="2" s="1"/>
  <c r="M35" i="2" s="1"/>
  <c r="Q36" i="2"/>
  <c r="Q37" i="2"/>
  <c r="Q38" i="2"/>
  <c r="Q39" i="2"/>
  <c r="Q40" i="2"/>
  <c r="L36" i="2"/>
  <c r="M36" i="2" s="1"/>
  <c r="L16" i="2"/>
  <c r="M16" i="2" s="1"/>
  <c r="L18" i="2"/>
  <c r="M18" i="2" s="1"/>
  <c r="L22" i="2"/>
  <c r="M22" i="2" s="1"/>
  <c r="L24" i="2"/>
  <c r="M24" i="2" s="1"/>
  <c r="L25" i="2"/>
  <c r="M25" i="2" s="1"/>
  <c r="L31" i="2"/>
  <c r="M31" i="2" s="1"/>
  <c r="L33" i="2"/>
  <c r="M33" i="2" s="1"/>
  <c r="L37" i="2"/>
  <c r="M37" i="2" s="1"/>
  <c r="L38" i="2"/>
  <c r="M38" i="2" s="1"/>
  <c r="L39" i="2"/>
  <c r="M39" i="2" s="1"/>
  <c r="L40" i="2"/>
  <c r="M40" i="2" s="1"/>
  <c r="Q41"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11" authorId="0" shapeId="0" xr:uid="{75153B28-1320-49BD-B80D-FB3DC4081E90}">
      <text>
        <r>
          <rPr>
            <sz val="11"/>
            <color theme="1"/>
            <rFont val="Arial"/>
            <family val="2"/>
          </rPr>
          <t>======
ID#AAAASv_6iwc
    (2021-12-03 14:54:55)
Original 24,960 - Rebalanced as part of ESPC
	-David Pule - 3PCC-C</t>
        </r>
      </text>
    </comment>
    <comment ref="J12" authorId="0" shapeId="0" xr:uid="{A90E206C-8695-435F-9E12-AD7169A38E0C}">
      <text>
        <r>
          <rPr>
            <sz val="11"/>
            <color theme="1"/>
            <rFont val="Arial"/>
            <family val="2"/>
          </rPr>
          <t>======
ID#AAAASv_6iwg
    (2021-12-03 14:54:55)
Original 34,000 rebalanced as part of ESPC
	-David Pule - 3PCC-C</t>
        </r>
      </text>
    </comment>
    <comment ref="J13" authorId="0" shapeId="0" xr:uid="{8397AB63-3650-423B-8A63-EEE924BB4347}">
      <text>
        <r>
          <rPr>
            <sz val="11"/>
            <color theme="1"/>
            <rFont val="Arial"/>
            <family val="2"/>
          </rPr>
          <t>======
ID#AAAASv_6iwI
    (2021-12-03 14:54:55)
AHU-3 is a Variable Volume D.O.A.S. serving AHUs 6,7,10,17,18,19,20,21 Max volume is 21,750 when all AHUs running
	-David Pule - 3PCC-C</t>
        </r>
      </text>
    </comment>
    <comment ref="J19" authorId="0" shapeId="0" xr:uid="{4C6560FE-7908-43C7-87ED-6EE640E4B161}">
      <text>
        <r>
          <rPr>
            <sz val="11"/>
            <color theme="1"/>
            <rFont val="Arial"/>
            <family val="2"/>
          </rPr>
          <t>======
ID#AAAASv_6iwE
    (2021-12-03 14:54:55)
AHU-9 is a Variable Volume D.O.A.S. serving AHUs 8,11,12,13,14,15,16, and Basement FCUs 2,3,4,5 Max volume is 13,650 with all units running
	-David Pule - 3PCC-C</t>
        </r>
      </text>
    </comment>
  </commentList>
</comments>
</file>

<file path=xl/sharedStrings.xml><?xml version="1.0" encoding="utf-8"?>
<sst xmlns="http://schemas.openxmlformats.org/spreadsheetml/2006/main" count="106" uniqueCount="83">
  <si>
    <t>HVAC RETURN</t>
  </si>
  <si>
    <t>UNIT</t>
  </si>
  <si>
    <t>DESIGN</t>
  </si>
  <si>
    <t>ACTUAL</t>
  </si>
  <si>
    <t>Air Handling Units</t>
  </si>
  <si>
    <t xml:space="preserve"> SUPPLY CFM</t>
  </si>
  <si>
    <t>OUTDOOR Air CFM</t>
  </si>
  <si>
    <t>Space Type(s) Served</t>
  </si>
  <si>
    <t>Occupant Population</t>
  </si>
  <si>
    <t>Area Served</t>
  </si>
  <si>
    <t>Sq Ft of Serviced Area</t>
  </si>
  <si>
    <t>ASHRAE 62.1 Minimum Ventilation Rates</t>
  </si>
  <si>
    <t>Occupancy Category</t>
  </si>
  <si>
    <t>CFM/Person</t>
  </si>
  <si>
    <t>CFM/Sqft</t>
  </si>
  <si>
    <t>Office Building</t>
  </si>
  <si>
    <t>Ashrae 62.1 calculated ventilation Rates (CFM)</t>
  </si>
  <si>
    <t>Notes</t>
  </si>
  <si>
    <t>[2]</t>
  </si>
  <si>
    <t>[1]</t>
  </si>
  <si>
    <t xml:space="preserve">Design Outdoor Air CFM is less than ASHRAE Minimum Ventilation Rates based on occupancy and areas served information. Recommend adjusting and balancing to achieve ventilation airflow quantities. </t>
  </si>
  <si>
    <t>Do not show - Formula reference only</t>
  </si>
  <si>
    <t>National TAB</t>
  </si>
  <si>
    <t>Actual measured outdoor air CFM is less than ASHRAE minimum. Recommend testing, adjusting, and balancing to achieve optimum air flow rates.</t>
  </si>
  <si>
    <t>[3]</t>
  </si>
  <si>
    <t xml:space="preserve">Information not provided. Requesting information for the Occupancy Population and Sqft of serviced area. Population and sqft area must be provided to draw accurate conclusions and to compate ventilation rates to design and actual measurements. </t>
  </si>
  <si>
    <t>AHU-1</t>
  </si>
  <si>
    <t>AHU-2</t>
  </si>
  <si>
    <t>AHU-3</t>
  </si>
  <si>
    <t>AHU-4</t>
  </si>
  <si>
    <t>AHU-5</t>
  </si>
  <si>
    <t>AHU-6</t>
  </si>
  <si>
    <t>AHU-7</t>
  </si>
  <si>
    <t>AHU-8</t>
  </si>
  <si>
    <t>AHU-9</t>
  </si>
  <si>
    <t>AHU-10</t>
  </si>
  <si>
    <t>AHU-11</t>
  </si>
  <si>
    <t>AHU-12</t>
  </si>
  <si>
    <t>AHU-13</t>
  </si>
  <si>
    <t>AHU-14</t>
  </si>
  <si>
    <t>AHU-15</t>
  </si>
  <si>
    <t>AHU-16</t>
  </si>
  <si>
    <t>AHU-17</t>
  </si>
  <si>
    <t>AHU-18</t>
  </si>
  <si>
    <t>AHU-19</t>
  </si>
  <si>
    <t>AHU-20</t>
  </si>
  <si>
    <t>AHU-21</t>
  </si>
  <si>
    <t>AHU-22</t>
  </si>
  <si>
    <t>AHU-23</t>
  </si>
  <si>
    <t>AHU-24</t>
  </si>
  <si>
    <t>AHU-25</t>
  </si>
  <si>
    <t>AHU-24 USMS</t>
  </si>
  <si>
    <t>Lobby 16 - 9 and Tenant 8 - 3</t>
  </si>
  <si>
    <t>Tenant 16 - 9 and Lobby 8 - 3</t>
  </si>
  <si>
    <t>O.A. to AHUs on East Side B - 2nd</t>
  </si>
  <si>
    <t>1st FL West</t>
  </si>
  <si>
    <t>1st and 2nd Fl Lobby</t>
  </si>
  <si>
    <t>1st Fl East</t>
  </si>
  <si>
    <t>2nd Fl East</t>
  </si>
  <si>
    <t>2nd Fl West</t>
  </si>
  <si>
    <t>Ground Fl. East Corridor and V.B.A.</t>
  </si>
  <si>
    <t>Basement Main Transformer Rooms</t>
  </si>
  <si>
    <t>USMS Space in Basement</t>
  </si>
  <si>
    <t>O.A. to AHUs West G and 2nd Fl</t>
  </si>
  <si>
    <t>DHS CIS Fingerprint</t>
  </si>
  <si>
    <t>IRS MTS and TAC</t>
  </si>
  <si>
    <t>Ground Fl. West (V.A. Conference)</t>
  </si>
  <si>
    <t>Ground Fl. South Central (Café Area)</t>
  </si>
  <si>
    <t>Garage</t>
  </si>
  <si>
    <t>Fitness Center</t>
  </si>
  <si>
    <t>Day Care Center/Credit Union</t>
  </si>
  <si>
    <t>South VBA Class Rooms 2-6</t>
  </si>
  <si>
    <t>West Building Conference Rooms</t>
  </si>
  <si>
    <t>VBA Offices/Class 1 &amp; Pass. Elevator Lobby</t>
  </si>
  <si>
    <t>Ground Fl. North West ( VA O.I.G. )</t>
  </si>
  <si>
    <t>Basement VBA Space East of Roadway</t>
  </si>
  <si>
    <t>Upper Garage West, Lower NW</t>
  </si>
  <si>
    <t>Loading Dock &amp; Rooms</t>
  </si>
  <si>
    <t>Common/ Office Areas</t>
  </si>
  <si>
    <t>n/a</t>
  </si>
  <si>
    <t>Supl. AHU</t>
  </si>
  <si>
    <t>NA</t>
  </si>
  <si>
    <r>
      <t xml:space="preserve">Project: </t>
    </r>
    <r>
      <rPr>
        <sz val="14"/>
        <rFont val="Arial"/>
        <family val="2"/>
      </rPr>
      <t>MD0055ZZ, G.H. FALLON FED BUILDING (BALTIMORE, MD)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</si>
</sst>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0"/>
      <name val="Arial"/>
    </font>
    <font>
      <sz val="11"/>
      <color theme="1"/>
      <name val="Calibri"/>
      <family val="2"/>
      <scheme val="minor"/>
    </font>
    <font>
      <sz val="10"/>
      <name val="Arial"/>
      <family val="2"/>
    </font>
    <font>
      <b/>
      <sz val="10"/>
      <name val="Arial"/>
      <family val="2"/>
    </font>
    <font>
      <b/>
      <sz val="14"/>
      <name val="Arial"/>
      <family val="2"/>
    </font>
    <font>
      <sz val="11"/>
      <color indexed="8"/>
      <name val="Calibri"/>
      <family val="2"/>
    </font>
    <font>
      <sz val="11"/>
      <color rgb="FF000000"/>
      <name val="Arial"/>
      <family val="2"/>
    </font>
    <font>
      <sz val="11"/>
      <name val="Arial"/>
      <family val="2"/>
    </font>
    <font>
      <sz val="11"/>
      <color indexed="10"/>
      <name val="Arial"/>
      <family val="2"/>
    </font>
    <font>
      <b/>
      <sz val="20"/>
      <name val="Arial"/>
      <family val="2"/>
    </font>
    <font>
      <b/>
      <sz val="22"/>
      <name val="Arial"/>
      <family val="2"/>
    </font>
    <font>
      <b/>
      <sz val="11"/>
      <name val="Arial"/>
      <family val="2"/>
    </font>
    <font>
      <b/>
      <sz val="11"/>
      <color indexed="10"/>
      <name val="Arial"/>
      <family val="2"/>
    </font>
    <font>
      <b/>
      <sz val="26"/>
      <name val="Arial"/>
      <family val="2"/>
    </font>
    <font>
      <sz val="14"/>
      <name val="Arial"/>
      <family val="2"/>
    </font>
    <font>
      <sz val="10"/>
      <color indexed="10"/>
      <name val="Arial"/>
      <family val="2"/>
    </font>
    <font>
      <sz val="11"/>
      <color theme="1"/>
      <name val="Arial"/>
      <family val="2"/>
    </font>
    <font>
      <sz val="12"/>
      <name val="Arial"/>
      <family val="2"/>
    </font>
    <font>
      <sz val="12"/>
      <color theme="1"/>
      <name val="Calibri"/>
      <family val="2"/>
      <scheme val="minor"/>
    </font>
    <font>
      <sz val="12"/>
      <color theme="1"/>
      <name val="Arial"/>
      <family val="2"/>
    </font>
    <font>
      <sz val="10"/>
      <color theme="1"/>
      <name val="Arial"/>
      <family val="2"/>
    </font>
    <font>
      <sz val="9"/>
      <color theme="1"/>
      <name val="Arial"/>
      <family val="2"/>
    </font>
    <font>
      <sz val="9"/>
      <color rgb="FF000000"/>
      <name val="Arial"/>
      <family val="2"/>
    </font>
    <font>
      <sz val="11"/>
      <color theme="1"/>
      <name val="Calibri"/>
      <family val="2"/>
    </font>
  </fonts>
  <fills count="3">
    <fill>
      <patternFill patternType="none"/>
    </fill>
    <fill>
      <patternFill patternType="gray125"/>
    </fill>
    <fill>
      <patternFill patternType="solid">
        <fgColor theme="0"/>
        <bgColor indexed="64"/>
      </patternFill>
    </fill>
  </fills>
  <borders count="4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bottom style="dashed">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43" fontId="5" fillId="0" borderId="0" applyFont="0" applyFill="0" applyBorder="0" applyAlignment="0" applyProtection="0"/>
    <xf numFmtId="0" fontId="2" fillId="0" borderId="0"/>
    <xf numFmtId="9"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109">
    <xf numFmtId="0" fontId="0" fillId="0" borderId="0" xfId="0"/>
    <xf numFmtId="0" fontId="13" fillId="0" borderId="0" xfId="5" applyFont="1" applyAlignment="1">
      <alignment vertical="center"/>
    </xf>
    <xf numFmtId="0" fontId="2" fillId="0" borderId="0" xfId="5" applyFont="1"/>
    <xf numFmtId="0" fontId="10" fillId="0" borderId="0" xfId="5" applyFont="1" applyAlignment="1">
      <alignment horizontal="center" vertical="center"/>
    </xf>
    <xf numFmtId="0" fontId="4" fillId="0" borderId="0" xfId="5" applyFont="1" applyAlignment="1">
      <alignment vertical="center"/>
    </xf>
    <xf numFmtId="0" fontId="1" fillId="0" borderId="0" xfId="5"/>
    <xf numFmtId="0" fontId="2" fillId="0" borderId="15" xfId="5" applyFont="1" applyBorder="1" applyAlignment="1">
      <alignment horizontal="center" vertical="center"/>
    </xf>
    <xf numFmtId="0" fontId="2" fillId="0" borderId="16" xfId="5" applyFont="1" applyBorder="1" applyAlignment="1">
      <alignment horizontal="center" vertical="center"/>
    </xf>
    <xf numFmtId="0" fontId="2" fillId="0" borderId="4" xfId="5" applyFont="1" applyBorder="1" applyAlignment="1">
      <alignment horizontal="center" vertical="center"/>
    </xf>
    <xf numFmtId="0" fontId="2" fillId="0" borderId="14" xfId="5" applyFont="1" applyBorder="1" applyAlignment="1">
      <alignment horizontal="center" vertical="center"/>
    </xf>
    <xf numFmtId="0" fontId="15" fillId="0" borderId="3" xfId="5" applyFont="1" applyBorder="1" applyAlignment="1">
      <alignment horizontal="center" vertical="center"/>
    </xf>
    <xf numFmtId="3" fontId="8" fillId="0" borderId="12" xfId="5" applyNumberFormat="1" applyFont="1" applyBorder="1" applyAlignment="1">
      <alignment horizontal="center" vertical="center"/>
    </xf>
    <xf numFmtId="0" fontId="16" fillId="0" borderId="19" xfId="5" applyFont="1" applyBorder="1" applyAlignment="1">
      <alignment horizontal="left" vertical="center" wrapText="1"/>
    </xf>
    <xf numFmtId="0" fontId="16" fillId="0" borderId="20" xfId="5" applyFont="1" applyBorder="1" applyAlignment="1">
      <alignment horizontal="center" vertical="center" wrapText="1"/>
    </xf>
    <xf numFmtId="3" fontId="16" fillId="0" borderId="20" xfId="5" applyNumberFormat="1" applyFont="1" applyBorder="1" applyAlignment="1">
      <alignment horizontal="center" vertical="center" wrapText="1"/>
    </xf>
    <xf numFmtId="3" fontId="16" fillId="0" borderId="7" xfId="5" applyNumberFormat="1" applyFont="1" applyBorder="1" applyAlignment="1">
      <alignment horizontal="center" vertical="center" wrapText="1"/>
    </xf>
    <xf numFmtId="3" fontId="8" fillId="0" borderId="7" xfId="5" applyNumberFormat="1" applyFont="1" applyBorder="1" applyAlignment="1">
      <alignment horizontal="center" vertical="center"/>
    </xf>
    <xf numFmtId="3" fontId="16" fillId="0" borderId="24" xfId="5" applyNumberFormat="1" applyFont="1" applyBorder="1" applyAlignment="1">
      <alignment horizontal="center" vertical="center" wrapText="1"/>
    </xf>
    <xf numFmtId="3" fontId="16" fillId="0" borderId="25" xfId="5" applyNumberFormat="1" applyFont="1" applyBorder="1" applyAlignment="1">
      <alignment horizontal="center" vertical="center" wrapText="1"/>
    </xf>
    <xf numFmtId="0" fontId="16" fillId="0" borderId="26" xfId="5" applyFont="1" applyBorder="1" applyAlignment="1">
      <alignment horizontal="left" vertical="center" wrapText="1"/>
    </xf>
    <xf numFmtId="0" fontId="16" fillId="0" borderId="27" xfId="5" applyFont="1" applyBorder="1" applyAlignment="1">
      <alignment horizontal="center" vertical="center" wrapText="1"/>
    </xf>
    <xf numFmtId="3" fontId="16" fillId="0" borderId="27" xfId="5" applyNumberFormat="1" applyFont="1" applyBorder="1" applyAlignment="1">
      <alignment horizontal="center" vertical="center" wrapText="1"/>
    </xf>
    <xf numFmtId="3" fontId="16" fillId="0" borderId="8" xfId="5" applyNumberFormat="1" applyFont="1" applyBorder="1" applyAlignment="1">
      <alignment horizontal="center" vertical="center" wrapText="1"/>
    </xf>
    <xf numFmtId="3" fontId="7" fillId="0" borderId="28" xfId="6" applyNumberFormat="1" applyFont="1" applyBorder="1" applyAlignment="1">
      <alignment horizontal="center" vertical="center"/>
    </xf>
    <xf numFmtId="3" fontId="7" fillId="0" borderId="8" xfId="5" applyNumberFormat="1" applyFont="1" applyBorder="1" applyAlignment="1">
      <alignment horizontal="center" vertical="center"/>
    </xf>
    <xf numFmtId="3" fontId="7" fillId="0" borderId="29" xfId="5" applyNumberFormat="1" applyFont="1" applyBorder="1" applyAlignment="1">
      <alignment horizontal="center" vertical="center" wrapText="1"/>
    </xf>
    <xf numFmtId="3" fontId="7" fillId="0" borderId="8" xfId="6" applyNumberFormat="1" applyFont="1" applyBorder="1" applyAlignment="1">
      <alignment horizontal="center" vertical="center"/>
    </xf>
    <xf numFmtId="3" fontId="8" fillId="0" borderId="8" xfId="5" applyNumberFormat="1" applyFont="1" applyBorder="1" applyAlignment="1">
      <alignment horizontal="center" vertical="center"/>
    </xf>
    <xf numFmtId="0" fontId="2" fillId="0" borderId="13" xfId="5" applyFont="1" applyBorder="1" applyAlignment="1">
      <alignment horizontal="center"/>
    </xf>
    <xf numFmtId="0" fontId="2" fillId="0" borderId="5" xfId="5" applyFont="1" applyBorder="1" applyAlignment="1">
      <alignment horizontal="center"/>
    </xf>
    <xf numFmtId="0" fontId="7" fillId="0" borderId="6" xfId="0" applyFont="1" applyBorder="1" applyAlignment="1">
      <alignment horizontal="center" vertical="center" wrapText="1"/>
    </xf>
    <xf numFmtId="0" fontId="2" fillId="0" borderId="13" xfId="5" applyFont="1" applyBorder="1" applyAlignment="1">
      <alignment horizontal="center" wrapText="1"/>
    </xf>
    <xf numFmtId="0" fontId="2" fillId="0" borderId="0" xfId="5" applyFont="1" applyBorder="1"/>
    <xf numFmtId="0" fontId="3" fillId="0" borderId="0" xfId="5" applyFont="1" applyBorder="1" applyAlignment="1">
      <alignment horizontal="center"/>
    </xf>
    <xf numFmtId="0" fontId="13" fillId="0" borderId="0" xfId="5" applyFont="1" applyBorder="1" applyAlignment="1">
      <alignment vertical="center"/>
    </xf>
    <xf numFmtId="0" fontId="2" fillId="0" borderId="0" xfId="5" applyFont="1" applyBorder="1" applyAlignment="1">
      <alignment horizontal="center"/>
    </xf>
    <xf numFmtId="0" fontId="10" fillId="0" borderId="0" xfId="5" applyFont="1" applyBorder="1" applyAlignment="1">
      <alignment horizontal="center" vertical="center"/>
    </xf>
    <xf numFmtId="0" fontId="11" fillId="0" borderId="0" xfId="5" applyFont="1" applyBorder="1" applyAlignment="1">
      <alignment horizontal="center" vertical="center"/>
    </xf>
    <xf numFmtId="0" fontId="2" fillId="0" borderId="0" xfId="5" applyFont="1" applyBorder="1" applyAlignment="1">
      <alignment horizontal="center" vertical="center"/>
    </xf>
    <xf numFmtId="0" fontId="2" fillId="0" borderId="0" xfId="5" applyFont="1" applyBorder="1" applyAlignment="1">
      <alignment horizontal="center" vertical="center" wrapText="1"/>
    </xf>
    <xf numFmtId="3" fontId="7" fillId="0" borderId="0" xfId="5" applyNumberFormat="1" applyFont="1" applyBorder="1" applyAlignment="1">
      <alignment horizontal="center" vertical="center" wrapText="1"/>
    </xf>
    <xf numFmtId="0" fontId="1" fillId="0" borderId="0" xfId="5" applyBorder="1"/>
    <xf numFmtId="0" fontId="7" fillId="0" borderId="0" xfId="5" applyFont="1" applyBorder="1" applyAlignment="1">
      <alignment vertical="center"/>
    </xf>
    <xf numFmtId="0" fontId="9" fillId="0" borderId="0" xfId="5" applyFont="1" applyAlignment="1">
      <alignment vertical="center"/>
    </xf>
    <xf numFmtId="0" fontId="11" fillId="0" borderId="0" xfId="5" applyFont="1" applyBorder="1" applyAlignment="1">
      <alignment vertical="center"/>
    </xf>
    <xf numFmtId="0" fontId="7" fillId="0" borderId="9"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4" fillId="0" borderId="10" xfId="5" applyFont="1" applyBorder="1" applyAlignment="1"/>
    <xf numFmtId="0" fontId="4" fillId="0" borderId="0" xfId="5" applyFont="1" applyBorder="1" applyAlignment="1"/>
    <xf numFmtId="3" fontId="7" fillId="0" borderId="0" xfId="5" applyNumberFormat="1" applyFont="1" applyAlignment="1">
      <alignment horizontal="center" vertical="center" wrapText="1"/>
    </xf>
    <xf numFmtId="0" fontId="11" fillId="0" borderId="0" xfId="5" applyFont="1" applyBorder="1" applyAlignment="1">
      <alignment horizontal="center" vertical="center" wrapText="1"/>
    </xf>
    <xf numFmtId="0" fontId="11" fillId="0" borderId="1" xfId="5" applyFont="1" applyBorder="1" applyAlignment="1">
      <alignment horizontal="center" vertical="center"/>
    </xf>
    <xf numFmtId="0" fontId="11" fillId="0" borderId="2" xfId="5" applyFont="1" applyBorder="1" applyAlignment="1">
      <alignment horizontal="center" vertical="center"/>
    </xf>
    <xf numFmtId="0" fontId="11" fillId="0" borderId="4" xfId="5" applyFont="1" applyBorder="1" applyAlignment="1">
      <alignment horizontal="center" vertical="center"/>
    </xf>
    <xf numFmtId="0" fontId="12" fillId="0" borderId="4" xfId="5" applyFont="1" applyBorder="1" applyAlignment="1">
      <alignment horizontal="center" vertical="center"/>
    </xf>
    <xf numFmtId="0" fontId="3" fillId="0" borderId="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3" fillId="0" borderId="2" xfId="5" applyFont="1" applyBorder="1" applyAlignment="1">
      <alignment horizontal="center"/>
    </xf>
    <xf numFmtId="0" fontId="3" fillId="0" borderId="11" xfId="5" applyFont="1" applyBorder="1" applyAlignment="1">
      <alignment horizontal="center"/>
    </xf>
    <xf numFmtId="0" fontId="3" fillId="0" borderId="1" xfId="5" applyFont="1" applyBorder="1" applyAlignment="1">
      <alignment horizontal="center"/>
    </xf>
    <xf numFmtId="0" fontId="13" fillId="0" borderId="0" xfId="5" applyFont="1" applyAlignment="1">
      <alignment horizontal="center" vertical="center"/>
    </xf>
    <xf numFmtId="0" fontId="4" fillId="0" borderId="0" xfId="5" applyFont="1" applyAlignment="1">
      <alignment horizontal="center" vertical="center"/>
    </xf>
    <xf numFmtId="0" fontId="10" fillId="0" borderId="0" xfId="5" applyFont="1" applyAlignment="1">
      <alignment horizontal="center" vertical="center"/>
    </xf>
    <xf numFmtId="0" fontId="4" fillId="0" borderId="0" xfId="5" applyFont="1" applyBorder="1" applyAlignment="1">
      <alignment horizontal="left" vertical="center"/>
    </xf>
    <xf numFmtId="0" fontId="4" fillId="0" borderId="10" xfId="5" applyFont="1" applyBorder="1" applyAlignment="1">
      <alignment horizontal="left" vertical="center"/>
    </xf>
    <xf numFmtId="0" fontId="11" fillId="0" borderId="3" xfId="5" applyFont="1" applyBorder="1" applyAlignment="1">
      <alignment horizontal="center" vertical="center"/>
    </xf>
    <xf numFmtId="0" fontId="17" fillId="2" borderId="0" xfId="0" applyFont="1" applyFill="1" applyAlignment="1">
      <alignment horizontal="right" vertical="center"/>
    </xf>
    <xf numFmtId="0" fontId="7" fillId="0" borderId="0" xfId="0" applyFont="1" applyAlignment="1">
      <alignment horizontal="left" vertical="center" wrapText="1"/>
    </xf>
    <xf numFmtId="0" fontId="17" fillId="0" borderId="0" xfId="0" applyFont="1" applyAlignment="1">
      <alignment horizontal="right" vertical="center"/>
    </xf>
    <xf numFmtId="0" fontId="18" fillId="0" borderId="0" xfId="5" applyFont="1" applyAlignment="1">
      <alignment horizontal="right" vertical="center"/>
    </xf>
    <xf numFmtId="0" fontId="19" fillId="0" borderId="0" xfId="5" applyFont="1" applyAlignment="1">
      <alignment horizontal="left" vertical="center" wrapText="1"/>
    </xf>
    <xf numFmtId="0" fontId="11" fillId="0" borderId="3" xfId="5" applyFont="1" applyBorder="1" applyAlignment="1">
      <alignment horizontal="center" vertical="center" wrapText="1"/>
    </xf>
    <xf numFmtId="0" fontId="11" fillId="0" borderId="30" xfId="5" applyFont="1" applyBorder="1" applyAlignment="1">
      <alignment horizontal="center" vertical="center"/>
    </xf>
    <xf numFmtId="0" fontId="16" fillId="0" borderId="34" xfId="5" applyFont="1" applyBorder="1" applyAlignment="1">
      <alignment horizontal="center" vertical="center" wrapText="1"/>
    </xf>
    <xf numFmtId="0" fontId="16" fillId="0" borderId="35" xfId="5" applyFont="1" applyBorder="1" applyAlignment="1">
      <alignment horizontal="center" vertical="center" wrapText="1"/>
    </xf>
    <xf numFmtId="0" fontId="16" fillId="0" borderId="36" xfId="0" applyFont="1" applyBorder="1"/>
    <xf numFmtId="0" fontId="16" fillId="0" borderId="37" xfId="0" applyFont="1" applyBorder="1"/>
    <xf numFmtId="0" fontId="21" fillId="0" borderId="38" xfId="0" applyFont="1" applyBorder="1" applyAlignment="1">
      <alignment horizontal="center" vertical="center" wrapText="1"/>
    </xf>
    <xf numFmtId="0" fontId="21" fillId="0" borderId="33" xfId="0" applyFont="1" applyBorder="1" applyAlignment="1">
      <alignment horizontal="center" vertical="center" wrapText="1"/>
    </xf>
    <xf numFmtId="0" fontId="22" fillId="0" borderId="33" xfId="0" applyFont="1" applyBorder="1" applyAlignment="1">
      <alignment horizontal="center" vertical="center" wrapText="1"/>
    </xf>
    <xf numFmtId="0" fontId="11" fillId="0" borderId="30" xfId="5" applyFont="1" applyBorder="1" applyAlignment="1">
      <alignment horizontal="center" vertical="center" wrapText="1"/>
    </xf>
    <xf numFmtId="0" fontId="21" fillId="0" borderId="31" xfId="0" applyFont="1" applyBorder="1" applyAlignment="1">
      <alignment horizontal="center" wrapText="1"/>
    </xf>
    <xf numFmtId="0" fontId="21" fillId="0" borderId="32" xfId="0" applyFont="1" applyBorder="1" applyAlignment="1">
      <alignment horizontal="center" wrapText="1"/>
    </xf>
    <xf numFmtId="0" fontId="15" fillId="0" borderId="4" xfId="5" applyFont="1" applyBorder="1" applyAlignment="1">
      <alignment horizontal="center" vertical="center"/>
    </xf>
    <xf numFmtId="3" fontId="23" fillId="0" borderId="31" xfId="0" applyNumberFormat="1" applyFont="1" applyBorder="1" applyAlignment="1">
      <alignment horizontal="center" vertical="center"/>
    </xf>
    <xf numFmtId="3" fontId="23" fillId="0" borderId="32" xfId="0" applyNumberFormat="1" applyFont="1" applyBorder="1" applyAlignment="1">
      <alignment horizontal="center" vertical="center"/>
    </xf>
    <xf numFmtId="3" fontId="20" fillId="0" borderId="31" xfId="0" applyNumberFormat="1" applyFont="1" applyBorder="1" applyAlignment="1">
      <alignment horizontal="center" vertical="center"/>
    </xf>
    <xf numFmtId="3" fontId="20" fillId="0" borderId="32" xfId="0" applyNumberFormat="1" applyFont="1" applyBorder="1" applyAlignment="1">
      <alignment horizontal="center" vertical="center"/>
    </xf>
    <xf numFmtId="3" fontId="23" fillId="0" borderId="39"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xf>
    <xf numFmtId="3" fontId="2" fillId="0" borderId="17" xfId="6" applyNumberFormat="1" applyFont="1" applyBorder="1" applyAlignment="1">
      <alignment horizontal="center" vertical="center"/>
    </xf>
    <xf numFmtId="3" fontId="2" fillId="0" borderId="12" xfId="5" applyNumberFormat="1" applyFont="1" applyBorder="1" applyAlignment="1">
      <alignment horizontal="center" vertical="center"/>
    </xf>
    <xf numFmtId="3" fontId="2" fillId="0" borderId="18" xfId="5" applyNumberFormat="1" applyFont="1" applyBorder="1" applyAlignment="1">
      <alignment horizontal="center" vertical="center" wrapText="1"/>
    </xf>
    <xf numFmtId="3" fontId="2" fillId="0" borderId="21" xfId="6" applyNumberFormat="1" applyFont="1" applyBorder="1" applyAlignment="1">
      <alignment horizontal="center" vertical="center"/>
    </xf>
    <xf numFmtId="3" fontId="2" fillId="0" borderId="7" xfId="5" applyNumberFormat="1" applyFont="1" applyBorder="1" applyAlignment="1">
      <alignment horizontal="center" vertical="center"/>
    </xf>
    <xf numFmtId="3" fontId="20" fillId="0" borderId="21" xfId="6" applyNumberFormat="1" applyFont="1" applyBorder="1" applyAlignment="1">
      <alignment horizontal="center" vertical="center"/>
    </xf>
    <xf numFmtId="3" fontId="20" fillId="0" borderId="7" xfId="5" applyNumberFormat="1" applyFont="1" applyBorder="1" applyAlignment="1">
      <alignment horizontal="center" vertical="center"/>
    </xf>
    <xf numFmtId="3" fontId="2" fillId="0" borderId="22" xfId="6" applyNumberFormat="1" applyFont="1" applyBorder="1" applyAlignment="1">
      <alignment horizontal="center" vertical="center"/>
    </xf>
    <xf numFmtId="3" fontId="2" fillId="0" borderId="23" xfId="6" applyNumberFormat="1" applyFont="1" applyBorder="1" applyAlignment="1">
      <alignment horizontal="center" vertical="center"/>
    </xf>
    <xf numFmtId="3" fontId="2" fillId="0" borderId="7" xfId="6" applyNumberFormat="1" applyFont="1" applyBorder="1" applyAlignment="1">
      <alignment horizontal="center" vertical="center"/>
    </xf>
    <xf numFmtId="3" fontId="20" fillId="0" borderId="40" xfId="0" applyNumberFormat="1" applyFont="1" applyBorder="1" applyAlignment="1">
      <alignment horizontal="center" vertical="center"/>
    </xf>
    <xf numFmtId="3" fontId="15" fillId="0" borderId="40" xfId="5" applyNumberFormat="1" applyFont="1" applyBorder="1" applyAlignment="1">
      <alignment horizontal="center" vertical="center"/>
    </xf>
    <xf numFmtId="3" fontId="8" fillId="0" borderId="41" xfId="5" applyNumberFormat="1" applyFont="1" applyBorder="1" applyAlignment="1">
      <alignment horizontal="center" vertical="center"/>
    </xf>
    <xf numFmtId="3" fontId="8" fillId="0" borderId="42" xfId="5" applyNumberFormat="1" applyFont="1" applyBorder="1" applyAlignment="1">
      <alignment horizontal="center" vertical="center"/>
    </xf>
    <xf numFmtId="3" fontId="8" fillId="0" borderId="43" xfId="5" applyNumberFormat="1" applyFont="1" applyBorder="1" applyAlignment="1">
      <alignment horizontal="center" vertical="center"/>
    </xf>
  </cellXfs>
  <cellStyles count="7">
    <cellStyle name="Comma 2" xfId="1" xr:uid="{00000000-0005-0000-0000-000000000000}"/>
    <cellStyle name="Comma 3" xfId="6" xr:uid="{4643CEC3-67DA-4C85-A8EC-D1FBB2089F3F}"/>
    <cellStyle name="Normal" xfId="0" builtinId="0"/>
    <cellStyle name="Normal 2" xfId="2" xr:uid="{00000000-0005-0000-0000-000002000000}"/>
    <cellStyle name="Normal 3" xfId="4" xr:uid="{BD3E6D01-25DE-4421-B4B9-A0C8F66AA2CB}"/>
    <cellStyle name="Normal 4" xfId="5" xr:uid="{73B6A463-188A-4CCF-90D0-DE1E5A4E9336}"/>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65762" cy="455083"/>
    <xdr:pic>
      <xdr:nvPicPr>
        <xdr:cNvPr id="2" name="Picture 1">
          <a:extLst>
            <a:ext uri="{FF2B5EF4-FFF2-40B4-BE49-F238E27FC236}">
              <a16:creationId xmlns:a16="http://schemas.microsoft.com/office/drawing/2014/main" id="{34EC3C8C-0909-47B4-9BCE-10F32903F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5762" cy="4550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119B-C24C-43EA-BECD-806AAA335338}">
  <dimension ref="A1:V94"/>
  <sheetViews>
    <sheetView tabSelected="1" showWhiteSpace="0" topLeftCell="A27" zoomScaleNormal="100" workbookViewId="0">
      <selection activeCell="F36" sqref="F36"/>
    </sheetView>
  </sheetViews>
  <sheetFormatPr defaultColWidth="9.140625" defaultRowHeight="15" x14ac:dyDescent="0.25"/>
  <cols>
    <col min="1" max="1" width="16.7109375" style="5" customWidth="1"/>
    <col min="2" max="2" width="18.7109375" style="5" customWidth="1"/>
    <col min="3" max="5" width="16.7109375" style="5" customWidth="1"/>
    <col min="6" max="10" width="13.7109375" style="5" customWidth="1"/>
    <col min="11" max="11" width="13.5703125" style="5" customWidth="1"/>
    <col min="12" max="12" width="23.140625" style="5" customWidth="1"/>
    <col min="13" max="13" width="18.5703125" style="5" customWidth="1"/>
    <col min="14" max="16" width="16.7109375" style="41" customWidth="1"/>
    <col min="17" max="17" width="0.42578125" style="41" customWidth="1"/>
    <col min="18" max="16384" width="9.140625" style="5"/>
  </cols>
  <sheetData>
    <row r="1" spans="1:22" s="2" customFormat="1" ht="15.95" customHeight="1" x14ac:dyDescent="0.2">
      <c r="A1" s="63" t="s">
        <v>22</v>
      </c>
      <c r="B1" s="63"/>
      <c r="C1" s="63"/>
      <c r="D1" s="63"/>
      <c r="E1" s="63"/>
      <c r="F1" s="63"/>
      <c r="G1" s="63"/>
      <c r="H1" s="63"/>
      <c r="I1" s="63"/>
      <c r="J1" s="63"/>
      <c r="K1" s="63"/>
      <c r="L1" s="63"/>
      <c r="M1" s="63"/>
      <c r="N1" s="32"/>
      <c r="O1" s="33"/>
      <c r="P1" s="32"/>
      <c r="Q1" s="34"/>
      <c r="R1" s="1"/>
      <c r="S1" s="1"/>
      <c r="T1" s="1"/>
      <c r="U1" s="1"/>
      <c r="V1" s="1"/>
    </row>
    <row r="2" spans="1:22" s="2" customFormat="1" ht="28.5" customHeight="1" x14ac:dyDescent="0.2">
      <c r="A2" s="63"/>
      <c r="B2" s="63"/>
      <c r="C2" s="63"/>
      <c r="D2" s="63"/>
      <c r="E2" s="63"/>
      <c r="F2" s="63"/>
      <c r="G2" s="63"/>
      <c r="H2" s="63"/>
      <c r="I2" s="63"/>
      <c r="J2" s="63"/>
      <c r="K2" s="63"/>
      <c r="L2" s="63"/>
      <c r="M2" s="63"/>
      <c r="N2" s="32"/>
      <c r="O2" s="35"/>
      <c r="P2" s="32"/>
      <c r="Q2" s="34"/>
      <c r="R2" s="1"/>
      <c r="S2" s="1"/>
      <c r="T2" s="1"/>
      <c r="U2" s="1"/>
      <c r="V2" s="1"/>
    </row>
    <row r="3" spans="1:22" s="2" customFormat="1" ht="15.95" customHeight="1" x14ac:dyDescent="0.2">
      <c r="A3" s="65"/>
      <c r="B3" s="65"/>
      <c r="C3" s="65"/>
      <c r="D3" s="65"/>
      <c r="E3" s="65"/>
      <c r="F3" s="65"/>
      <c r="G3" s="65"/>
      <c r="H3" s="65"/>
      <c r="I3" s="65"/>
      <c r="J3" s="65"/>
      <c r="K3" s="65"/>
      <c r="L3" s="65"/>
      <c r="M3" s="65"/>
      <c r="N3" s="32"/>
      <c r="O3" s="35"/>
      <c r="P3" s="32"/>
      <c r="Q3" s="36"/>
      <c r="R3" s="3"/>
      <c r="S3" s="3"/>
      <c r="T3" s="3"/>
      <c r="U3" s="3"/>
      <c r="V3" s="3"/>
    </row>
    <row r="4" spans="1:22" s="2" customFormat="1" ht="15.95" customHeight="1" thickBot="1" x14ac:dyDescent="0.25">
      <c r="A4" s="64" t="s">
        <v>82</v>
      </c>
      <c r="B4" s="64"/>
      <c r="C4" s="64"/>
      <c r="D4" s="64"/>
      <c r="E4" s="64"/>
      <c r="F4" s="64"/>
      <c r="G4" s="64"/>
      <c r="H4" s="64"/>
      <c r="I4" s="64"/>
      <c r="J4" s="64"/>
      <c r="K4" s="64"/>
      <c r="L4" s="64"/>
      <c r="M4" s="64"/>
      <c r="N4" s="4"/>
      <c r="O4" s="4"/>
      <c r="P4" s="4"/>
      <c r="Q4" s="4"/>
      <c r="R4" s="4"/>
      <c r="S4" s="4"/>
      <c r="T4" s="4"/>
      <c r="U4" s="4"/>
      <c r="V4" s="4"/>
    </row>
    <row r="5" spans="1:22" s="2" customFormat="1" ht="15.75" customHeight="1" thickBot="1" x14ac:dyDescent="0.25">
      <c r="A5" s="43"/>
      <c r="B5" s="43"/>
      <c r="C5" s="43"/>
      <c r="D5" s="43"/>
      <c r="E5" s="43"/>
      <c r="F5" s="43"/>
      <c r="G5" s="43"/>
      <c r="H5" s="43"/>
      <c r="I5" s="43"/>
      <c r="J5" s="43"/>
      <c r="K5" s="60" t="s">
        <v>11</v>
      </c>
      <c r="L5" s="61"/>
      <c r="M5" s="62"/>
      <c r="N5" s="43"/>
      <c r="O5" s="43"/>
      <c r="P5" s="43"/>
      <c r="Q5" s="43"/>
      <c r="R5" s="43"/>
      <c r="S5" s="43"/>
      <c r="T5" s="43"/>
      <c r="U5" s="43"/>
      <c r="V5" s="43"/>
    </row>
    <row r="6" spans="1:22" s="2" customFormat="1" ht="25.5" customHeight="1" x14ac:dyDescent="0.2">
      <c r="A6" s="4"/>
      <c r="B6" s="4"/>
      <c r="C6" s="4"/>
      <c r="D6" s="4"/>
      <c r="E6" s="4"/>
      <c r="F6" s="4"/>
      <c r="G6" s="4"/>
      <c r="H6" s="4"/>
      <c r="I6" s="4"/>
      <c r="J6" s="4"/>
      <c r="K6" s="31" t="s">
        <v>12</v>
      </c>
      <c r="L6" s="28" t="s">
        <v>13</v>
      </c>
      <c r="M6" s="28" t="s">
        <v>14</v>
      </c>
      <c r="N6" s="32"/>
      <c r="O6" s="32"/>
      <c r="P6" s="32"/>
      <c r="Q6" s="32"/>
    </row>
    <row r="7" spans="1:22" s="2" customFormat="1" ht="15.95" customHeight="1" x14ac:dyDescent="0.25">
      <c r="A7" s="66" t="s">
        <v>4</v>
      </c>
      <c r="B7" s="66"/>
      <c r="C7" s="49"/>
      <c r="D7" s="49"/>
      <c r="E7" s="49"/>
      <c r="F7" s="49"/>
      <c r="G7" s="49"/>
      <c r="H7" s="49"/>
      <c r="I7" s="49"/>
      <c r="J7" s="49"/>
      <c r="K7" s="29" t="s">
        <v>15</v>
      </c>
      <c r="L7" s="29">
        <v>5</v>
      </c>
      <c r="M7" s="29">
        <v>0.06</v>
      </c>
      <c r="N7" s="42"/>
      <c r="O7" s="42"/>
      <c r="P7" s="42"/>
      <c r="Q7" s="42"/>
    </row>
    <row r="8" spans="1:22" s="2" customFormat="1" ht="15.95" customHeight="1" thickBot="1" x14ac:dyDescent="0.3">
      <c r="A8" s="67"/>
      <c r="B8" s="67"/>
      <c r="C8" s="49"/>
      <c r="D8" s="49"/>
      <c r="E8" s="49"/>
      <c r="F8" s="48"/>
      <c r="G8" s="48"/>
      <c r="H8" s="48"/>
      <c r="I8" s="48"/>
      <c r="J8" s="48"/>
      <c r="K8" s="35"/>
      <c r="L8" s="35"/>
      <c r="M8" s="35"/>
      <c r="N8" s="42"/>
      <c r="O8" s="42"/>
      <c r="P8" s="42"/>
      <c r="Q8" s="42"/>
    </row>
    <row r="9" spans="1:22" ht="15.75" thickBot="1" x14ac:dyDescent="0.3">
      <c r="A9" s="68" t="s">
        <v>1</v>
      </c>
      <c r="B9" s="68" t="s">
        <v>9</v>
      </c>
      <c r="C9" s="74" t="s">
        <v>7</v>
      </c>
      <c r="D9" s="74" t="s">
        <v>10</v>
      </c>
      <c r="E9" s="74" t="s">
        <v>8</v>
      </c>
      <c r="F9" s="52" t="s">
        <v>5</v>
      </c>
      <c r="G9" s="53"/>
      <c r="H9" s="54" t="s">
        <v>0</v>
      </c>
      <c r="I9" s="54"/>
      <c r="J9" s="55" t="s">
        <v>6</v>
      </c>
      <c r="K9" s="55"/>
      <c r="L9" s="56" t="s">
        <v>16</v>
      </c>
      <c r="M9" s="58" t="s">
        <v>17</v>
      </c>
      <c r="N9" s="37"/>
      <c r="O9" s="44"/>
      <c r="P9" s="44"/>
      <c r="Q9" s="51" t="s">
        <v>21</v>
      </c>
    </row>
    <row r="10" spans="1:22" ht="29.45" customHeight="1" thickBot="1" x14ac:dyDescent="0.3">
      <c r="A10" s="75"/>
      <c r="B10" s="75"/>
      <c r="C10" s="83"/>
      <c r="D10" s="83"/>
      <c r="E10" s="83"/>
      <c r="F10" s="6" t="s">
        <v>2</v>
      </c>
      <c r="G10" s="7" t="s">
        <v>3</v>
      </c>
      <c r="H10" s="8" t="s">
        <v>2</v>
      </c>
      <c r="I10" s="9" t="s">
        <v>3</v>
      </c>
      <c r="J10" s="86" t="s">
        <v>2</v>
      </c>
      <c r="K10" s="10" t="s">
        <v>3</v>
      </c>
      <c r="L10" s="57"/>
      <c r="M10" s="59"/>
      <c r="N10" s="38"/>
      <c r="O10" s="39"/>
      <c r="P10" s="39"/>
      <c r="Q10" s="51"/>
    </row>
    <row r="11" spans="1:22" ht="35.450000000000003" customHeight="1" thickBot="1" x14ac:dyDescent="0.3">
      <c r="A11" s="78" t="s">
        <v>26</v>
      </c>
      <c r="B11" s="80" t="s">
        <v>52</v>
      </c>
      <c r="C11" s="84" t="s">
        <v>78</v>
      </c>
      <c r="D11" s="87">
        <v>138540</v>
      </c>
      <c r="E11" s="93">
        <v>811</v>
      </c>
      <c r="F11" s="94">
        <v>24960</v>
      </c>
      <c r="G11" s="95"/>
      <c r="H11" s="96">
        <v>0</v>
      </c>
      <c r="I11" s="95"/>
      <c r="J11" s="89">
        <v>24960</v>
      </c>
      <c r="K11" s="11"/>
      <c r="L11" s="30">
        <f>IF(Q11&gt;1, Q11, "Occpuancy &amp; Sqft Area Information Required")</f>
        <v>12367.4</v>
      </c>
      <c r="M11" s="45" t="str">
        <f>IF(ISTEXT(L11), "[2]",IF(L11&gt;J11, "[1]", ""))</f>
        <v/>
      </c>
      <c r="N11" s="40"/>
      <c r="O11" s="40"/>
      <c r="P11" s="40"/>
      <c r="Q11" s="40">
        <f>(D11*$M$7)+(E11*$L$7)</f>
        <v>12367.4</v>
      </c>
    </row>
    <row r="12" spans="1:22" ht="30" customHeight="1" thickBot="1" x14ac:dyDescent="0.3">
      <c r="A12" s="79" t="s">
        <v>27</v>
      </c>
      <c r="B12" s="81" t="s">
        <v>53</v>
      </c>
      <c r="C12" s="85" t="s">
        <v>78</v>
      </c>
      <c r="D12" s="88">
        <v>154625</v>
      </c>
      <c r="E12" s="92">
        <v>1001</v>
      </c>
      <c r="F12" s="97">
        <v>34000</v>
      </c>
      <c r="G12" s="98"/>
      <c r="H12" s="96">
        <v>0</v>
      </c>
      <c r="I12" s="98"/>
      <c r="J12" s="90">
        <v>34000</v>
      </c>
      <c r="K12" s="16"/>
      <c r="L12" s="30">
        <f t="shared" ref="L12:L40" si="0">IF(Q12&gt;1, Q12, "Occpuancy &amp; Sqft Area Information Required")</f>
        <v>14282.5</v>
      </c>
      <c r="M12" s="45" t="str">
        <f t="shared" ref="M12:M40" si="1">IF(ISTEXT(L12), "[2]",IF(L12&gt;J12, "[1]", ""))</f>
        <v/>
      </c>
      <c r="N12" s="40"/>
      <c r="O12" s="40"/>
      <c r="P12" s="40"/>
      <c r="Q12" s="40">
        <f t="shared" ref="Q12:Q40" si="2">(D12*$M$7)+(E12*$L$7)</f>
        <v>14282.5</v>
      </c>
    </row>
    <row r="13" spans="1:22" ht="30" customHeight="1" thickBot="1" x14ac:dyDescent="0.3">
      <c r="A13" s="79" t="s">
        <v>28</v>
      </c>
      <c r="B13" s="81" t="s">
        <v>54</v>
      </c>
      <c r="C13" s="13"/>
      <c r="D13" s="88" t="s">
        <v>79</v>
      </c>
      <c r="E13" s="92">
        <v>677</v>
      </c>
      <c r="F13" s="97">
        <v>21750</v>
      </c>
      <c r="G13" s="98"/>
      <c r="H13" s="96">
        <v>0</v>
      </c>
      <c r="I13" s="98"/>
      <c r="J13" s="90">
        <v>21750</v>
      </c>
      <c r="K13" s="16"/>
      <c r="L13" s="30" t="e">
        <f t="shared" si="0"/>
        <v>#VALUE!</v>
      </c>
      <c r="M13" s="45" t="e">
        <f t="shared" si="1"/>
        <v>#VALUE!</v>
      </c>
      <c r="N13" s="40"/>
      <c r="O13" s="40"/>
      <c r="P13" s="40"/>
      <c r="Q13" s="40" t="e">
        <f t="shared" si="2"/>
        <v>#VALUE!</v>
      </c>
    </row>
    <row r="14" spans="1:22" ht="30" customHeight="1" thickBot="1" x14ac:dyDescent="0.3">
      <c r="A14" s="79" t="s">
        <v>29</v>
      </c>
      <c r="B14" s="81" t="s">
        <v>55</v>
      </c>
      <c r="C14" s="13"/>
      <c r="D14" s="88">
        <v>21190</v>
      </c>
      <c r="E14" s="92">
        <v>77</v>
      </c>
      <c r="F14" s="97">
        <v>21740</v>
      </c>
      <c r="G14" s="98"/>
      <c r="H14" s="96">
        <f t="shared" ref="H12:H35" si="3">F14-J14</f>
        <v>17440</v>
      </c>
      <c r="I14" s="98"/>
      <c r="J14" s="90">
        <v>4300</v>
      </c>
      <c r="K14" s="16"/>
      <c r="L14" s="30">
        <f t="shared" si="0"/>
        <v>1656.3999999999999</v>
      </c>
      <c r="M14" s="45" t="str">
        <f t="shared" si="1"/>
        <v/>
      </c>
      <c r="N14" s="40"/>
      <c r="O14" s="40"/>
      <c r="P14" s="40"/>
      <c r="Q14" s="40">
        <f t="shared" si="2"/>
        <v>1656.3999999999999</v>
      </c>
    </row>
    <row r="15" spans="1:22" ht="30" customHeight="1" thickBot="1" x14ac:dyDescent="0.3">
      <c r="A15" s="79" t="s">
        <v>30</v>
      </c>
      <c r="B15" s="81" t="s">
        <v>56</v>
      </c>
      <c r="C15" s="13"/>
      <c r="D15" s="88">
        <v>22335</v>
      </c>
      <c r="E15" s="92">
        <v>10</v>
      </c>
      <c r="F15" s="97">
        <v>11000</v>
      </c>
      <c r="G15" s="98"/>
      <c r="H15" s="96">
        <f t="shared" si="3"/>
        <v>8450</v>
      </c>
      <c r="I15" s="98"/>
      <c r="J15" s="90">
        <v>2550</v>
      </c>
      <c r="K15" s="16"/>
      <c r="L15" s="30">
        <f t="shared" si="0"/>
        <v>1390.1</v>
      </c>
      <c r="M15" s="45" t="str">
        <f t="shared" si="1"/>
        <v/>
      </c>
      <c r="N15" s="40"/>
      <c r="O15" s="40"/>
      <c r="P15" s="40"/>
      <c r="Q15" s="40">
        <f t="shared" si="2"/>
        <v>1390.1</v>
      </c>
    </row>
    <row r="16" spans="1:22" ht="30" customHeight="1" thickBot="1" x14ac:dyDescent="0.3">
      <c r="A16" s="79" t="s">
        <v>31</v>
      </c>
      <c r="B16" s="81" t="s">
        <v>57</v>
      </c>
      <c r="C16" s="13"/>
      <c r="D16" s="88">
        <v>11830</v>
      </c>
      <c r="E16" s="92" t="s">
        <v>80</v>
      </c>
      <c r="F16" s="97">
        <v>11000</v>
      </c>
      <c r="G16" s="98"/>
      <c r="H16" s="96">
        <f t="shared" si="3"/>
        <v>8700</v>
      </c>
      <c r="I16" s="98"/>
      <c r="J16" s="90">
        <v>2300</v>
      </c>
      <c r="K16" s="16"/>
      <c r="L16" s="30" t="e">
        <f t="shared" si="0"/>
        <v>#VALUE!</v>
      </c>
      <c r="M16" s="45" t="e">
        <f t="shared" si="1"/>
        <v>#VALUE!</v>
      </c>
      <c r="N16" s="40"/>
      <c r="O16" s="40"/>
      <c r="P16" s="40"/>
      <c r="Q16" s="40" t="e">
        <f t="shared" si="2"/>
        <v>#VALUE!</v>
      </c>
    </row>
    <row r="17" spans="1:17" ht="30" customHeight="1" thickBot="1" x14ac:dyDescent="0.3">
      <c r="A17" s="79" t="s">
        <v>32</v>
      </c>
      <c r="B17" s="81" t="s">
        <v>58</v>
      </c>
      <c r="C17" s="13"/>
      <c r="D17" s="88">
        <v>11920</v>
      </c>
      <c r="E17" s="92" t="s">
        <v>80</v>
      </c>
      <c r="F17" s="97">
        <v>12500</v>
      </c>
      <c r="G17" s="98"/>
      <c r="H17" s="96">
        <f t="shared" si="3"/>
        <v>9900</v>
      </c>
      <c r="I17" s="98"/>
      <c r="J17" s="90">
        <v>2600</v>
      </c>
      <c r="K17" s="16"/>
      <c r="L17" s="30" t="e">
        <f t="shared" si="0"/>
        <v>#VALUE!</v>
      </c>
      <c r="M17" s="45" t="e">
        <f t="shared" si="1"/>
        <v>#VALUE!</v>
      </c>
      <c r="N17" s="40"/>
      <c r="O17" s="40"/>
      <c r="P17" s="40"/>
      <c r="Q17" s="40" t="e">
        <f t="shared" si="2"/>
        <v>#VALUE!</v>
      </c>
    </row>
    <row r="18" spans="1:17" ht="30" customHeight="1" thickBot="1" x14ac:dyDescent="0.3">
      <c r="A18" s="79" t="s">
        <v>33</v>
      </c>
      <c r="B18" s="81" t="s">
        <v>59</v>
      </c>
      <c r="C18" s="13"/>
      <c r="D18" s="88">
        <v>20590</v>
      </c>
      <c r="E18" s="92" t="s">
        <v>80</v>
      </c>
      <c r="F18" s="97">
        <v>18500</v>
      </c>
      <c r="G18" s="98"/>
      <c r="H18" s="96">
        <f t="shared" si="3"/>
        <v>15080</v>
      </c>
      <c r="I18" s="98"/>
      <c r="J18" s="90">
        <v>3420</v>
      </c>
      <c r="K18" s="16"/>
      <c r="L18" s="30" t="e">
        <f t="shared" si="0"/>
        <v>#VALUE!</v>
      </c>
      <c r="M18" s="45" t="e">
        <f t="shared" si="1"/>
        <v>#VALUE!</v>
      </c>
      <c r="N18" s="40"/>
      <c r="O18" s="40"/>
      <c r="P18" s="40"/>
      <c r="Q18" s="40" t="e">
        <f t="shared" si="2"/>
        <v>#VALUE!</v>
      </c>
    </row>
    <row r="19" spans="1:17" ht="30" customHeight="1" thickBot="1" x14ac:dyDescent="0.3">
      <c r="A19" s="79" t="s">
        <v>34</v>
      </c>
      <c r="B19" s="81" t="s">
        <v>63</v>
      </c>
      <c r="C19" s="13"/>
      <c r="D19" s="88" t="s">
        <v>79</v>
      </c>
      <c r="E19" s="92">
        <v>319</v>
      </c>
      <c r="F19" s="97">
        <v>13650</v>
      </c>
      <c r="G19" s="98"/>
      <c r="H19" s="96">
        <f t="shared" si="3"/>
        <v>0</v>
      </c>
      <c r="I19" s="98"/>
      <c r="J19" s="90">
        <v>13650</v>
      </c>
      <c r="K19" s="16"/>
      <c r="L19" s="30" t="e">
        <f t="shared" si="0"/>
        <v>#VALUE!</v>
      </c>
      <c r="M19" s="45" t="e">
        <f t="shared" si="1"/>
        <v>#VALUE!</v>
      </c>
      <c r="N19" s="40"/>
      <c r="O19" s="40"/>
      <c r="P19" s="40"/>
      <c r="Q19" s="40" t="e">
        <f t="shared" si="2"/>
        <v>#VALUE!</v>
      </c>
    </row>
    <row r="20" spans="1:17" ht="30" customHeight="1" thickBot="1" x14ac:dyDescent="0.3">
      <c r="A20" s="79" t="s">
        <v>35</v>
      </c>
      <c r="B20" s="81" t="s">
        <v>65</v>
      </c>
      <c r="C20" s="13"/>
      <c r="D20" s="88">
        <v>11425</v>
      </c>
      <c r="E20" s="92" t="s">
        <v>80</v>
      </c>
      <c r="F20" s="97">
        <v>11000</v>
      </c>
      <c r="G20" s="98"/>
      <c r="H20" s="96">
        <f t="shared" si="3"/>
        <v>8800</v>
      </c>
      <c r="I20" s="98"/>
      <c r="J20" s="90">
        <v>2200</v>
      </c>
      <c r="K20" s="16"/>
      <c r="L20" s="30" t="e">
        <f t="shared" si="0"/>
        <v>#VALUE!</v>
      </c>
      <c r="M20" s="45" t="e">
        <f t="shared" si="1"/>
        <v>#VALUE!</v>
      </c>
      <c r="N20" s="40"/>
      <c r="O20" s="40"/>
      <c r="P20" s="40"/>
      <c r="Q20" s="40" t="e">
        <f t="shared" si="2"/>
        <v>#VALUE!</v>
      </c>
    </row>
    <row r="21" spans="1:17" ht="30" customHeight="1" thickBot="1" x14ac:dyDescent="0.3">
      <c r="A21" s="79" t="s">
        <v>36</v>
      </c>
      <c r="B21" s="82" t="s">
        <v>74</v>
      </c>
      <c r="C21" s="13"/>
      <c r="D21" s="88">
        <v>9115</v>
      </c>
      <c r="E21" s="92" t="s">
        <v>80</v>
      </c>
      <c r="F21" s="97">
        <v>6000</v>
      </c>
      <c r="G21" s="98"/>
      <c r="H21" s="96">
        <f t="shared" si="3"/>
        <v>4820</v>
      </c>
      <c r="I21" s="98"/>
      <c r="J21" s="90">
        <v>1180</v>
      </c>
      <c r="K21" s="16"/>
      <c r="L21" s="30" t="e">
        <f t="shared" si="0"/>
        <v>#VALUE!</v>
      </c>
      <c r="M21" s="45" t="e">
        <f t="shared" si="1"/>
        <v>#VALUE!</v>
      </c>
      <c r="N21" s="40"/>
      <c r="O21" s="40"/>
      <c r="P21" s="40"/>
      <c r="Q21" s="40" t="e">
        <f t="shared" si="2"/>
        <v>#VALUE!</v>
      </c>
    </row>
    <row r="22" spans="1:17" ht="30" customHeight="1" thickBot="1" x14ac:dyDescent="0.3">
      <c r="A22" s="79" t="s">
        <v>37</v>
      </c>
      <c r="B22" s="81" t="s">
        <v>64</v>
      </c>
      <c r="C22" s="13"/>
      <c r="D22" s="88">
        <v>4810</v>
      </c>
      <c r="E22" s="92" t="s">
        <v>80</v>
      </c>
      <c r="F22" s="97">
        <v>2800</v>
      </c>
      <c r="G22" s="98"/>
      <c r="H22" s="96">
        <f t="shared" si="3"/>
        <v>1870</v>
      </c>
      <c r="I22" s="98"/>
      <c r="J22" s="90">
        <v>930</v>
      </c>
      <c r="K22" s="16"/>
      <c r="L22" s="30" t="e">
        <f t="shared" si="0"/>
        <v>#VALUE!</v>
      </c>
      <c r="M22" s="45" t="e">
        <f t="shared" si="1"/>
        <v>#VALUE!</v>
      </c>
      <c r="N22" s="40"/>
      <c r="O22" s="40"/>
      <c r="P22" s="40"/>
      <c r="Q22" s="40" t="e">
        <f t="shared" si="2"/>
        <v>#VALUE!</v>
      </c>
    </row>
    <row r="23" spans="1:17" ht="30" customHeight="1" thickBot="1" x14ac:dyDescent="0.3">
      <c r="A23" s="79" t="s">
        <v>38</v>
      </c>
      <c r="B23" s="81" t="s">
        <v>66</v>
      </c>
      <c r="C23" s="13"/>
      <c r="D23" s="91">
        <v>2215</v>
      </c>
      <c r="E23" s="92" t="s">
        <v>80</v>
      </c>
      <c r="F23" s="97">
        <v>1800</v>
      </c>
      <c r="G23" s="98"/>
      <c r="H23" s="96">
        <f t="shared" si="3"/>
        <v>1160</v>
      </c>
      <c r="I23" s="98"/>
      <c r="J23" s="104">
        <v>640</v>
      </c>
      <c r="K23" s="16"/>
      <c r="L23" s="30" t="e">
        <f t="shared" si="0"/>
        <v>#VALUE!</v>
      </c>
      <c r="M23" s="45" t="e">
        <f t="shared" si="1"/>
        <v>#VALUE!</v>
      </c>
      <c r="N23" s="40"/>
      <c r="O23" s="40"/>
      <c r="P23" s="40"/>
      <c r="Q23" s="40" t="e">
        <f t="shared" si="2"/>
        <v>#VALUE!</v>
      </c>
    </row>
    <row r="24" spans="1:17" ht="30" customHeight="1" thickBot="1" x14ac:dyDescent="0.3">
      <c r="A24" s="79" t="s">
        <v>39</v>
      </c>
      <c r="B24" s="81" t="s">
        <v>69</v>
      </c>
      <c r="C24" s="13"/>
      <c r="D24" s="88">
        <v>5075</v>
      </c>
      <c r="E24" s="92" t="s">
        <v>80</v>
      </c>
      <c r="F24" s="97">
        <v>4500</v>
      </c>
      <c r="G24" s="98"/>
      <c r="H24" s="96">
        <f t="shared" si="3"/>
        <v>2600</v>
      </c>
      <c r="I24" s="98"/>
      <c r="J24" s="90">
        <v>1900</v>
      </c>
      <c r="K24" s="16"/>
      <c r="L24" s="30" t="e">
        <f t="shared" si="0"/>
        <v>#VALUE!</v>
      </c>
      <c r="M24" s="45" t="e">
        <f t="shared" si="1"/>
        <v>#VALUE!</v>
      </c>
      <c r="N24" s="40"/>
      <c r="O24" s="40"/>
      <c r="P24" s="40"/>
      <c r="Q24" s="40" t="e">
        <f t="shared" si="2"/>
        <v>#VALUE!</v>
      </c>
    </row>
    <row r="25" spans="1:17" ht="30" customHeight="1" thickBot="1" x14ac:dyDescent="0.3">
      <c r="A25" s="79" t="s">
        <v>40</v>
      </c>
      <c r="B25" s="81" t="s">
        <v>70</v>
      </c>
      <c r="C25" s="13"/>
      <c r="D25" s="88">
        <v>10550</v>
      </c>
      <c r="E25" s="92" t="s">
        <v>80</v>
      </c>
      <c r="F25" s="97">
        <v>8600</v>
      </c>
      <c r="G25" s="98"/>
      <c r="H25" s="96">
        <f t="shared" si="3"/>
        <v>6600</v>
      </c>
      <c r="I25" s="98"/>
      <c r="J25" s="90">
        <v>2000</v>
      </c>
      <c r="K25" s="16"/>
      <c r="L25" s="30" t="e">
        <f t="shared" si="0"/>
        <v>#VALUE!</v>
      </c>
      <c r="M25" s="45" t="e">
        <f t="shared" si="1"/>
        <v>#VALUE!</v>
      </c>
      <c r="N25" s="40"/>
      <c r="O25" s="40"/>
      <c r="P25" s="40"/>
      <c r="Q25" s="40" t="e">
        <f t="shared" si="2"/>
        <v>#VALUE!</v>
      </c>
    </row>
    <row r="26" spans="1:17" ht="30" customHeight="1" thickBot="1" x14ac:dyDescent="0.3">
      <c r="A26" s="79" t="s">
        <v>41</v>
      </c>
      <c r="B26" s="81" t="s">
        <v>72</v>
      </c>
      <c r="C26" s="13"/>
      <c r="D26" s="88">
        <v>9085</v>
      </c>
      <c r="E26" s="92" t="s">
        <v>80</v>
      </c>
      <c r="F26" s="97">
        <v>6800</v>
      </c>
      <c r="G26" s="98"/>
      <c r="H26" s="96">
        <f t="shared" si="3"/>
        <v>5480</v>
      </c>
      <c r="I26" s="98"/>
      <c r="J26" s="90">
        <v>1320</v>
      </c>
      <c r="K26" s="16"/>
      <c r="L26" s="30" t="e">
        <f t="shared" si="0"/>
        <v>#VALUE!</v>
      </c>
      <c r="M26" s="45" t="e">
        <f t="shared" si="1"/>
        <v>#VALUE!</v>
      </c>
      <c r="N26" s="40"/>
      <c r="O26" s="40"/>
      <c r="P26" s="40"/>
      <c r="Q26" s="40" t="e">
        <f t="shared" si="2"/>
        <v>#VALUE!</v>
      </c>
    </row>
    <row r="27" spans="1:17" ht="30" customHeight="1" thickBot="1" x14ac:dyDescent="0.3">
      <c r="A27" s="79" t="s">
        <v>42</v>
      </c>
      <c r="B27" s="81" t="s">
        <v>67</v>
      </c>
      <c r="C27" s="13"/>
      <c r="D27" s="88">
        <v>7015</v>
      </c>
      <c r="E27" s="92" t="s">
        <v>80</v>
      </c>
      <c r="F27" s="97">
        <v>9000</v>
      </c>
      <c r="G27" s="98"/>
      <c r="H27" s="96">
        <f t="shared" si="3"/>
        <v>5100</v>
      </c>
      <c r="I27" s="98"/>
      <c r="J27" s="90">
        <v>3900</v>
      </c>
      <c r="K27" s="16"/>
      <c r="L27" s="30" t="e">
        <f t="shared" si="0"/>
        <v>#VALUE!</v>
      </c>
      <c r="M27" s="45" t="e">
        <f t="shared" si="1"/>
        <v>#VALUE!</v>
      </c>
      <c r="N27" s="40"/>
      <c r="O27" s="40"/>
      <c r="P27" s="40"/>
      <c r="Q27" s="40" t="e">
        <f t="shared" si="2"/>
        <v>#VALUE!</v>
      </c>
    </row>
    <row r="28" spans="1:17" ht="30" customHeight="1" thickBot="1" x14ac:dyDescent="0.3">
      <c r="A28" s="79" t="s">
        <v>43</v>
      </c>
      <c r="B28" s="81" t="s">
        <v>71</v>
      </c>
      <c r="C28" s="13"/>
      <c r="D28" s="88">
        <v>10690</v>
      </c>
      <c r="E28" s="92" t="s">
        <v>80</v>
      </c>
      <c r="F28" s="97">
        <v>10500</v>
      </c>
      <c r="G28" s="98"/>
      <c r="H28" s="96">
        <f t="shared" si="3"/>
        <v>7400</v>
      </c>
      <c r="I28" s="98"/>
      <c r="J28" s="90">
        <v>3100</v>
      </c>
      <c r="K28" s="16"/>
      <c r="L28" s="30" t="e">
        <f t="shared" si="0"/>
        <v>#VALUE!</v>
      </c>
      <c r="M28" s="45" t="e">
        <f t="shared" si="1"/>
        <v>#VALUE!</v>
      </c>
      <c r="N28" s="40"/>
      <c r="O28" s="40"/>
      <c r="P28" s="40"/>
      <c r="Q28" s="40" t="e">
        <f t="shared" si="2"/>
        <v>#VALUE!</v>
      </c>
    </row>
    <row r="29" spans="1:17" ht="30" customHeight="1" thickBot="1" x14ac:dyDescent="0.3">
      <c r="A29" s="79" t="s">
        <v>44</v>
      </c>
      <c r="B29" s="81" t="s">
        <v>60</v>
      </c>
      <c r="C29" s="13"/>
      <c r="D29" s="88">
        <v>8965</v>
      </c>
      <c r="E29" s="92" t="s">
        <v>80</v>
      </c>
      <c r="F29" s="99">
        <v>9500</v>
      </c>
      <c r="G29" s="100"/>
      <c r="H29" s="96">
        <f t="shared" si="3"/>
        <v>7500</v>
      </c>
      <c r="I29" s="98"/>
      <c r="J29" s="90">
        <v>2000</v>
      </c>
      <c r="K29" s="16"/>
      <c r="L29" s="30" t="e">
        <f t="shared" si="0"/>
        <v>#VALUE!</v>
      </c>
      <c r="M29" s="45" t="e">
        <f t="shared" si="1"/>
        <v>#VALUE!</v>
      </c>
      <c r="N29" s="40"/>
      <c r="O29" s="40"/>
      <c r="P29" s="40"/>
      <c r="Q29" s="40" t="e">
        <f t="shared" si="2"/>
        <v>#VALUE!</v>
      </c>
    </row>
    <row r="30" spans="1:17" ht="30" customHeight="1" thickBot="1" x14ac:dyDescent="0.3">
      <c r="A30" s="79" t="s">
        <v>45</v>
      </c>
      <c r="B30" s="81" t="s">
        <v>73</v>
      </c>
      <c r="C30" s="13"/>
      <c r="D30" s="88">
        <v>11915</v>
      </c>
      <c r="E30" s="92" t="s">
        <v>80</v>
      </c>
      <c r="F30" s="97">
        <v>8700</v>
      </c>
      <c r="G30" s="98"/>
      <c r="H30" s="96">
        <f t="shared" si="3"/>
        <v>6300</v>
      </c>
      <c r="I30" s="98"/>
      <c r="J30" s="90">
        <v>2400</v>
      </c>
      <c r="K30" s="16"/>
      <c r="L30" s="30" t="e">
        <f t="shared" si="0"/>
        <v>#VALUE!</v>
      </c>
      <c r="M30" s="45" t="e">
        <f t="shared" si="1"/>
        <v>#VALUE!</v>
      </c>
      <c r="N30" s="40"/>
      <c r="O30" s="40"/>
      <c r="P30" s="40"/>
      <c r="Q30" s="40" t="e">
        <f t="shared" si="2"/>
        <v>#VALUE!</v>
      </c>
    </row>
    <row r="31" spans="1:17" ht="30" customHeight="1" thickBot="1" x14ac:dyDescent="0.3">
      <c r="A31" s="79" t="s">
        <v>46</v>
      </c>
      <c r="B31" s="81" t="s">
        <v>75</v>
      </c>
      <c r="C31" s="13"/>
      <c r="D31" s="88">
        <v>9450</v>
      </c>
      <c r="E31" s="92" t="s">
        <v>80</v>
      </c>
      <c r="F31" s="97">
        <v>10000</v>
      </c>
      <c r="G31" s="98"/>
      <c r="H31" s="96">
        <f t="shared" si="3"/>
        <v>6900</v>
      </c>
      <c r="I31" s="98"/>
      <c r="J31" s="90">
        <v>3100</v>
      </c>
      <c r="K31" s="16"/>
      <c r="L31" s="30" t="e">
        <f t="shared" si="0"/>
        <v>#VALUE!</v>
      </c>
      <c r="M31" s="45" t="e">
        <f t="shared" si="1"/>
        <v>#VALUE!</v>
      </c>
      <c r="N31" s="40"/>
      <c r="O31" s="40"/>
      <c r="P31" s="40"/>
      <c r="Q31" s="40" t="e">
        <f t="shared" si="2"/>
        <v>#VALUE!</v>
      </c>
    </row>
    <row r="32" spans="1:17" ht="30" customHeight="1" thickBot="1" x14ac:dyDescent="0.3">
      <c r="A32" s="79" t="s">
        <v>47</v>
      </c>
      <c r="B32" s="81" t="s">
        <v>61</v>
      </c>
      <c r="C32" s="13"/>
      <c r="D32" s="88">
        <v>3035</v>
      </c>
      <c r="E32" s="92" t="s">
        <v>81</v>
      </c>
      <c r="F32" s="97">
        <v>8000</v>
      </c>
      <c r="G32" s="98"/>
      <c r="H32" s="96">
        <f t="shared" si="3"/>
        <v>8000</v>
      </c>
      <c r="I32" s="98"/>
      <c r="J32" s="105"/>
      <c r="K32" s="16"/>
      <c r="L32" s="30" t="e">
        <f t="shared" si="0"/>
        <v>#VALUE!</v>
      </c>
      <c r="M32" s="45" t="e">
        <f t="shared" si="1"/>
        <v>#VALUE!</v>
      </c>
      <c r="N32" s="40"/>
      <c r="O32" s="40"/>
      <c r="P32" s="40"/>
      <c r="Q32" s="40" t="e">
        <f t="shared" si="2"/>
        <v>#VALUE!</v>
      </c>
    </row>
    <row r="33" spans="1:17" ht="30" customHeight="1" thickBot="1" x14ac:dyDescent="0.3">
      <c r="A33" s="79" t="s">
        <v>48</v>
      </c>
      <c r="B33" s="81" t="s">
        <v>76</v>
      </c>
      <c r="C33" s="13"/>
      <c r="D33" s="88">
        <v>27310</v>
      </c>
      <c r="E33" s="92" t="s">
        <v>81</v>
      </c>
      <c r="F33" s="97">
        <v>52000</v>
      </c>
      <c r="G33" s="98"/>
      <c r="H33" s="96">
        <v>0</v>
      </c>
      <c r="I33" s="98"/>
      <c r="J33" s="90">
        <v>52000</v>
      </c>
      <c r="K33" s="16"/>
      <c r="L33" s="30" t="e">
        <f t="shared" si="0"/>
        <v>#VALUE!</v>
      </c>
      <c r="M33" s="45" t="e">
        <f t="shared" si="1"/>
        <v>#VALUE!</v>
      </c>
      <c r="N33" s="40"/>
      <c r="O33" s="40"/>
      <c r="P33" s="40"/>
      <c r="Q33" s="40" t="e">
        <f t="shared" si="2"/>
        <v>#VALUE!</v>
      </c>
    </row>
    <row r="34" spans="1:17" ht="30" customHeight="1" thickBot="1" x14ac:dyDescent="0.3">
      <c r="A34" s="79" t="s">
        <v>49</v>
      </c>
      <c r="B34" s="81" t="s">
        <v>68</v>
      </c>
      <c r="C34" s="13"/>
      <c r="D34" s="88">
        <v>10965</v>
      </c>
      <c r="E34" s="92" t="s">
        <v>81</v>
      </c>
      <c r="F34" s="101">
        <v>52000</v>
      </c>
      <c r="G34" s="98"/>
      <c r="H34" s="96">
        <v>0</v>
      </c>
      <c r="I34" s="98"/>
      <c r="J34" s="90">
        <v>52000</v>
      </c>
      <c r="K34" s="16"/>
      <c r="L34" s="30" t="e">
        <f t="shared" si="0"/>
        <v>#VALUE!</v>
      </c>
      <c r="M34" s="45" t="e">
        <f t="shared" si="1"/>
        <v>#VALUE!</v>
      </c>
      <c r="N34" s="40"/>
      <c r="O34" s="40"/>
      <c r="P34" s="40"/>
      <c r="Q34" s="40" t="e">
        <f t="shared" si="2"/>
        <v>#VALUE!</v>
      </c>
    </row>
    <row r="35" spans="1:17" ht="30" customHeight="1" thickBot="1" x14ac:dyDescent="0.3">
      <c r="A35" s="79" t="s">
        <v>50</v>
      </c>
      <c r="B35" s="81" t="s">
        <v>77</v>
      </c>
      <c r="C35" s="13"/>
      <c r="D35" s="88">
        <v>5220</v>
      </c>
      <c r="E35" s="92" t="s">
        <v>81</v>
      </c>
      <c r="F35" s="102">
        <v>8000</v>
      </c>
      <c r="G35" s="98"/>
      <c r="H35" s="96">
        <f t="shared" si="3"/>
        <v>0</v>
      </c>
      <c r="I35" s="103"/>
      <c r="J35" s="90">
        <v>8000</v>
      </c>
      <c r="K35" s="16"/>
      <c r="L35" s="30" t="e">
        <f t="shared" ref="L35" si="4">IF(Q35&gt;1, Q35, "Occpuancy &amp; Sqft Area Information Required")</f>
        <v>#VALUE!</v>
      </c>
      <c r="M35" s="45" t="e">
        <f t="shared" ref="M35" si="5">IF(ISTEXT(L35), "[2]",IF(L35&gt;J35, "[1]", ""))</f>
        <v>#VALUE!</v>
      </c>
      <c r="N35" s="40"/>
      <c r="O35" s="40"/>
      <c r="P35" s="40"/>
      <c r="Q35" s="40" t="e">
        <f t="shared" si="2"/>
        <v>#VALUE!</v>
      </c>
    </row>
    <row r="36" spans="1:17" ht="30" customHeight="1" thickBot="1" x14ac:dyDescent="0.3">
      <c r="A36" s="79" t="s">
        <v>51</v>
      </c>
      <c r="B36" s="81" t="s">
        <v>62</v>
      </c>
      <c r="C36" s="13"/>
      <c r="D36" s="88">
        <v>8777</v>
      </c>
      <c r="E36" s="92">
        <v>10</v>
      </c>
      <c r="F36" s="97"/>
      <c r="G36" s="98"/>
      <c r="H36" s="96"/>
      <c r="I36" s="103"/>
      <c r="J36" s="90">
        <v>1500</v>
      </c>
      <c r="K36" s="16"/>
      <c r="L36" s="30">
        <f t="shared" ref="L36" si="6">IF(Q36&gt;1, Q36, "Occpuancy &amp; Sqft Area Information Required")</f>
        <v>576.62</v>
      </c>
      <c r="M36" s="45" t="str">
        <f t="shared" ref="M36" si="7">IF(ISTEXT(L36), "[2]",IF(L36&gt;J36, "[1]", ""))</f>
        <v/>
      </c>
      <c r="N36" s="40"/>
      <c r="O36" s="40"/>
      <c r="P36" s="40"/>
      <c r="Q36" s="40">
        <f t="shared" si="2"/>
        <v>576.62</v>
      </c>
    </row>
    <row r="37" spans="1:17" ht="30" customHeight="1" thickBot="1" x14ac:dyDescent="0.3">
      <c r="A37" s="12"/>
      <c r="B37" s="76"/>
      <c r="C37" s="13"/>
      <c r="D37" s="17"/>
      <c r="E37" s="15"/>
      <c r="F37" s="102"/>
      <c r="G37" s="98"/>
      <c r="H37" s="96"/>
      <c r="I37" s="103"/>
      <c r="J37" s="106"/>
      <c r="K37" s="16"/>
      <c r="L37" s="30" t="str">
        <f t="shared" si="0"/>
        <v>Occpuancy &amp; Sqft Area Information Required</v>
      </c>
      <c r="M37" s="45" t="str">
        <f t="shared" si="1"/>
        <v>[2]</v>
      </c>
      <c r="N37" s="40"/>
      <c r="O37" s="40"/>
      <c r="P37" s="40"/>
      <c r="Q37" s="40">
        <f t="shared" si="2"/>
        <v>0</v>
      </c>
    </row>
    <row r="38" spans="1:17" ht="30" customHeight="1" thickBot="1" x14ac:dyDescent="0.3">
      <c r="A38" s="12"/>
      <c r="B38" s="76"/>
      <c r="C38" s="13"/>
      <c r="D38" s="18"/>
      <c r="E38" s="15"/>
      <c r="F38" s="97"/>
      <c r="G38" s="98"/>
      <c r="H38" s="96"/>
      <c r="I38" s="103"/>
      <c r="J38" s="107"/>
      <c r="K38" s="16"/>
      <c r="L38" s="30" t="str">
        <f t="shared" si="0"/>
        <v>Occpuancy &amp; Sqft Area Information Required</v>
      </c>
      <c r="M38" s="45" t="str">
        <f t="shared" si="1"/>
        <v>[2]</v>
      </c>
      <c r="N38" s="40"/>
      <c r="O38" s="40"/>
      <c r="P38" s="40"/>
      <c r="Q38" s="40">
        <f t="shared" si="2"/>
        <v>0</v>
      </c>
    </row>
    <row r="39" spans="1:17" ht="30" customHeight="1" thickBot="1" x14ac:dyDescent="0.3">
      <c r="A39" s="12"/>
      <c r="B39" s="76"/>
      <c r="C39" s="13"/>
      <c r="D39" s="14"/>
      <c r="E39" s="15"/>
      <c r="F39" s="97"/>
      <c r="G39" s="98"/>
      <c r="H39" s="96"/>
      <c r="I39" s="103"/>
      <c r="J39" s="107"/>
      <c r="K39" s="16"/>
      <c r="L39" s="30" t="str">
        <f t="shared" si="0"/>
        <v>Occpuancy &amp; Sqft Area Information Required</v>
      </c>
      <c r="M39" s="45" t="str">
        <f t="shared" si="1"/>
        <v>[2]</v>
      </c>
      <c r="N39" s="40"/>
      <c r="O39" s="40"/>
      <c r="P39" s="40"/>
      <c r="Q39" s="40">
        <f t="shared" si="2"/>
        <v>0</v>
      </c>
    </row>
    <row r="40" spans="1:17" ht="30" customHeight="1" thickBot="1" x14ac:dyDescent="0.3">
      <c r="A40" s="19"/>
      <c r="B40" s="77"/>
      <c r="C40" s="20"/>
      <c r="D40" s="21"/>
      <c r="E40" s="22"/>
      <c r="F40" s="23"/>
      <c r="G40" s="24"/>
      <c r="H40" s="25"/>
      <c r="I40" s="26"/>
      <c r="J40" s="108"/>
      <c r="K40" s="27"/>
      <c r="L40" s="46" t="str">
        <f t="shared" si="0"/>
        <v>Occpuancy &amp; Sqft Area Information Required</v>
      </c>
      <c r="M40" s="47" t="str">
        <f t="shared" si="1"/>
        <v>[2]</v>
      </c>
      <c r="N40" s="40"/>
      <c r="O40" s="40"/>
      <c r="P40" s="40"/>
      <c r="Q40" s="40">
        <f t="shared" si="2"/>
        <v>0</v>
      </c>
    </row>
    <row r="41" spans="1:17" x14ac:dyDescent="0.25">
      <c r="Q41" s="40">
        <f t="shared" ref="Q41:Q77" si="8">(D41*$M$3)+(E41*$L$3)</f>
        <v>0</v>
      </c>
    </row>
    <row r="42" spans="1:17" x14ac:dyDescent="0.25">
      <c r="A42" s="69" t="s">
        <v>19</v>
      </c>
      <c r="B42" s="70" t="s">
        <v>20</v>
      </c>
      <c r="C42" s="70"/>
      <c r="D42" s="70"/>
      <c r="E42" s="70"/>
      <c r="F42" s="70"/>
      <c r="G42" s="70"/>
      <c r="H42" s="70"/>
      <c r="I42" s="70"/>
      <c r="J42" s="70"/>
      <c r="K42" s="70"/>
      <c r="N42" s="5"/>
      <c r="O42" s="5"/>
      <c r="P42" s="5"/>
      <c r="Q42" s="50"/>
    </row>
    <row r="43" spans="1:17" ht="15" customHeight="1" x14ac:dyDescent="0.25">
      <c r="A43" s="69"/>
      <c r="B43" s="70"/>
      <c r="C43" s="70"/>
      <c r="D43" s="70"/>
      <c r="E43" s="70"/>
      <c r="F43" s="70"/>
      <c r="G43" s="70"/>
      <c r="H43" s="70"/>
      <c r="I43" s="70"/>
      <c r="J43" s="70"/>
      <c r="K43" s="70"/>
      <c r="N43" s="5"/>
      <c r="O43" s="5"/>
      <c r="P43" s="5"/>
      <c r="Q43" s="50">
        <f t="shared" ref="Q43:Q47" si="9">(D43*$M$3)+(E43*$L$3)</f>
        <v>0</v>
      </c>
    </row>
    <row r="44" spans="1:17" ht="15.75" customHeight="1" x14ac:dyDescent="0.25">
      <c r="A44" s="71" t="s">
        <v>18</v>
      </c>
      <c r="B44" s="70" t="s">
        <v>23</v>
      </c>
      <c r="C44" s="70"/>
      <c r="D44" s="70"/>
      <c r="E44" s="70"/>
      <c r="F44" s="70"/>
      <c r="G44" s="70"/>
      <c r="H44" s="70"/>
      <c r="I44" s="70"/>
      <c r="J44" s="70"/>
      <c r="K44" s="70"/>
      <c r="N44" s="5"/>
      <c r="O44" s="5"/>
      <c r="P44" s="5"/>
      <c r="Q44" s="50">
        <f t="shared" si="9"/>
        <v>0</v>
      </c>
    </row>
    <row r="45" spans="1:17" ht="15.75" customHeight="1" x14ac:dyDescent="0.25">
      <c r="A45" s="71"/>
      <c r="B45" s="70"/>
      <c r="C45" s="70"/>
      <c r="D45" s="70"/>
      <c r="E45" s="70"/>
      <c r="F45" s="70"/>
      <c r="G45" s="70"/>
      <c r="H45" s="70"/>
      <c r="I45" s="70"/>
      <c r="J45" s="70"/>
      <c r="K45" s="70"/>
      <c r="N45" s="5"/>
      <c r="O45" s="5"/>
      <c r="P45" s="5"/>
      <c r="Q45" s="50">
        <f t="shared" si="9"/>
        <v>0</v>
      </c>
    </row>
    <row r="46" spans="1:17" ht="15.75" customHeight="1" x14ac:dyDescent="0.25">
      <c r="A46" s="72" t="s">
        <v>24</v>
      </c>
      <c r="B46" s="73" t="s">
        <v>25</v>
      </c>
      <c r="C46" s="73"/>
      <c r="D46" s="73"/>
      <c r="E46" s="73"/>
      <c r="F46" s="73"/>
      <c r="G46" s="73"/>
      <c r="H46" s="73"/>
      <c r="I46" s="73"/>
      <c r="J46" s="73"/>
      <c r="K46" s="73"/>
      <c r="N46" s="5"/>
      <c r="O46" s="5"/>
      <c r="P46" s="5"/>
      <c r="Q46" s="50">
        <f t="shared" si="9"/>
        <v>0</v>
      </c>
    </row>
    <row r="47" spans="1:17" x14ac:dyDescent="0.25">
      <c r="A47" s="72"/>
      <c r="B47" s="73"/>
      <c r="C47" s="73"/>
      <c r="D47" s="73"/>
      <c r="E47" s="73"/>
      <c r="F47" s="73"/>
      <c r="G47" s="73"/>
      <c r="H47" s="73"/>
      <c r="I47" s="73"/>
      <c r="J47" s="73"/>
      <c r="K47" s="73"/>
      <c r="N47" s="5"/>
      <c r="O47" s="5"/>
      <c r="P47" s="5"/>
      <c r="Q47" s="50">
        <f t="shared" si="9"/>
        <v>0</v>
      </c>
    </row>
    <row r="48" spans="1:17" x14ac:dyDescent="0.25">
      <c r="Q48" s="40">
        <f t="shared" si="8"/>
        <v>0</v>
      </c>
    </row>
    <row r="49" spans="17:17" x14ac:dyDescent="0.25">
      <c r="Q49" s="40">
        <f t="shared" si="8"/>
        <v>0</v>
      </c>
    </row>
    <row r="50" spans="17:17" x14ac:dyDescent="0.25">
      <c r="Q50" s="40">
        <f t="shared" si="8"/>
        <v>0</v>
      </c>
    </row>
    <row r="51" spans="17:17" x14ac:dyDescent="0.25">
      <c r="Q51" s="40">
        <f t="shared" si="8"/>
        <v>0</v>
      </c>
    </row>
    <row r="52" spans="17:17" x14ac:dyDescent="0.25">
      <c r="Q52" s="40">
        <f t="shared" si="8"/>
        <v>0</v>
      </c>
    </row>
    <row r="53" spans="17:17" x14ac:dyDescent="0.25">
      <c r="Q53" s="40">
        <f t="shared" si="8"/>
        <v>0</v>
      </c>
    </row>
    <row r="54" spans="17:17" x14ac:dyDescent="0.25">
      <c r="Q54" s="40">
        <f t="shared" si="8"/>
        <v>0</v>
      </c>
    </row>
    <row r="55" spans="17:17" x14ac:dyDescent="0.25">
      <c r="Q55" s="40">
        <f t="shared" si="8"/>
        <v>0</v>
      </c>
    </row>
    <row r="56" spans="17:17" x14ac:dyDescent="0.25">
      <c r="Q56" s="40">
        <f t="shared" si="8"/>
        <v>0</v>
      </c>
    </row>
    <row r="57" spans="17:17" x14ac:dyDescent="0.25">
      <c r="Q57" s="40">
        <f t="shared" si="8"/>
        <v>0</v>
      </c>
    </row>
    <row r="58" spans="17:17" x14ac:dyDescent="0.25">
      <c r="Q58" s="40">
        <f t="shared" si="8"/>
        <v>0</v>
      </c>
    </row>
    <row r="59" spans="17:17" x14ac:dyDescent="0.25">
      <c r="Q59" s="40">
        <f t="shared" si="8"/>
        <v>0</v>
      </c>
    </row>
    <row r="60" spans="17:17" x14ac:dyDescent="0.25">
      <c r="Q60" s="40">
        <f t="shared" si="8"/>
        <v>0</v>
      </c>
    </row>
    <row r="61" spans="17:17" x14ac:dyDescent="0.25">
      <c r="Q61" s="40">
        <f t="shared" si="8"/>
        <v>0</v>
      </c>
    </row>
    <row r="62" spans="17:17" x14ac:dyDescent="0.25">
      <c r="Q62" s="40">
        <f t="shared" si="8"/>
        <v>0</v>
      </c>
    </row>
    <row r="63" spans="17:17" x14ac:dyDescent="0.25">
      <c r="Q63" s="40">
        <f t="shared" si="8"/>
        <v>0</v>
      </c>
    </row>
    <row r="64" spans="17:17" x14ac:dyDescent="0.25">
      <c r="Q64" s="40">
        <f t="shared" si="8"/>
        <v>0</v>
      </c>
    </row>
    <row r="65" spans="17:17" x14ac:dyDescent="0.25">
      <c r="Q65" s="40">
        <f t="shared" si="8"/>
        <v>0</v>
      </c>
    </row>
    <row r="66" spans="17:17" x14ac:dyDescent="0.25">
      <c r="Q66" s="40">
        <f t="shared" si="8"/>
        <v>0</v>
      </c>
    </row>
    <row r="67" spans="17:17" x14ac:dyDescent="0.25">
      <c r="Q67" s="40">
        <f t="shared" si="8"/>
        <v>0</v>
      </c>
    </row>
    <row r="68" spans="17:17" x14ac:dyDescent="0.25">
      <c r="Q68" s="40">
        <f t="shared" si="8"/>
        <v>0</v>
      </c>
    </row>
    <row r="69" spans="17:17" x14ac:dyDescent="0.25">
      <c r="Q69" s="40">
        <f t="shared" si="8"/>
        <v>0</v>
      </c>
    </row>
    <row r="70" spans="17:17" x14ac:dyDescent="0.25">
      <c r="Q70" s="40">
        <f t="shared" si="8"/>
        <v>0</v>
      </c>
    </row>
    <row r="71" spans="17:17" x14ac:dyDescent="0.25">
      <c r="Q71" s="40">
        <f t="shared" si="8"/>
        <v>0</v>
      </c>
    </row>
    <row r="72" spans="17:17" x14ac:dyDescent="0.25">
      <c r="Q72" s="40">
        <f t="shared" si="8"/>
        <v>0</v>
      </c>
    </row>
    <row r="73" spans="17:17" x14ac:dyDescent="0.25">
      <c r="Q73" s="40">
        <f t="shared" si="8"/>
        <v>0</v>
      </c>
    </row>
    <row r="74" spans="17:17" x14ac:dyDescent="0.25">
      <c r="Q74" s="40">
        <f t="shared" si="8"/>
        <v>0</v>
      </c>
    </row>
    <row r="75" spans="17:17" x14ac:dyDescent="0.25">
      <c r="Q75" s="40">
        <f t="shared" si="8"/>
        <v>0</v>
      </c>
    </row>
    <row r="76" spans="17:17" x14ac:dyDescent="0.25">
      <c r="Q76" s="40">
        <f t="shared" si="8"/>
        <v>0</v>
      </c>
    </row>
    <row r="77" spans="17:17" x14ac:dyDescent="0.25">
      <c r="Q77" s="40">
        <f t="shared" si="8"/>
        <v>0</v>
      </c>
    </row>
    <row r="78" spans="17:17" x14ac:dyDescent="0.25">
      <c r="Q78" s="40">
        <f t="shared" ref="Q78:Q94" si="10">(D78*$M$3)+(E78*$L$3)</f>
        <v>0</v>
      </c>
    </row>
    <row r="79" spans="17:17" x14ac:dyDescent="0.25">
      <c r="Q79" s="40">
        <f t="shared" si="10"/>
        <v>0</v>
      </c>
    </row>
    <row r="80" spans="17:17" x14ac:dyDescent="0.25">
      <c r="Q80" s="40">
        <f t="shared" si="10"/>
        <v>0</v>
      </c>
    </row>
    <row r="81" spans="17:17" x14ac:dyDescent="0.25">
      <c r="Q81" s="40">
        <f t="shared" si="10"/>
        <v>0</v>
      </c>
    </row>
    <row r="82" spans="17:17" x14ac:dyDescent="0.25">
      <c r="Q82" s="40">
        <f t="shared" si="10"/>
        <v>0</v>
      </c>
    </row>
    <row r="83" spans="17:17" x14ac:dyDescent="0.25">
      <c r="Q83" s="40">
        <f t="shared" si="10"/>
        <v>0</v>
      </c>
    </row>
    <row r="84" spans="17:17" x14ac:dyDescent="0.25">
      <c r="Q84" s="40">
        <f t="shared" si="10"/>
        <v>0</v>
      </c>
    </row>
    <row r="85" spans="17:17" x14ac:dyDescent="0.25">
      <c r="Q85" s="40">
        <f t="shared" si="10"/>
        <v>0</v>
      </c>
    </row>
    <row r="86" spans="17:17" x14ac:dyDescent="0.25">
      <c r="Q86" s="40">
        <f t="shared" si="10"/>
        <v>0</v>
      </c>
    </row>
    <row r="87" spans="17:17" x14ac:dyDescent="0.25">
      <c r="Q87" s="40">
        <f t="shared" si="10"/>
        <v>0</v>
      </c>
    </row>
    <row r="88" spans="17:17" x14ac:dyDescent="0.25">
      <c r="Q88" s="40">
        <f t="shared" si="10"/>
        <v>0</v>
      </c>
    </row>
    <row r="89" spans="17:17" x14ac:dyDescent="0.25">
      <c r="Q89" s="40">
        <f t="shared" si="10"/>
        <v>0</v>
      </c>
    </row>
    <row r="90" spans="17:17" x14ac:dyDescent="0.25">
      <c r="Q90" s="40">
        <f t="shared" si="10"/>
        <v>0</v>
      </c>
    </row>
    <row r="91" spans="17:17" x14ac:dyDescent="0.25">
      <c r="Q91" s="40">
        <f t="shared" si="10"/>
        <v>0</v>
      </c>
    </row>
    <row r="92" spans="17:17" x14ac:dyDescent="0.25">
      <c r="Q92" s="40">
        <f t="shared" si="10"/>
        <v>0</v>
      </c>
    </row>
    <row r="93" spans="17:17" x14ac:dyDescent="0.25">
      <c r="Q93" s="40">
        <f t="shared" si="10"/>
        <v>0</v>
      </c>
    </row>
    <row r="94" spans="17:17" x14ac:dyDescent="0.25">
      <c r="Q94" s="40">
        <f t="shared" si="10"/>
        <v>0</v>
      </c>
    </row>
  </sheetData>
  <mergeCells count="22">
    <mergeCell ref="A9:A10"/>
    <mergeCell ref="A42:A43"/>
    <mergeCell ref="B42:K43"/>
    <mergeCell ref="A44:A45"/>
    <mergeCell ref="A46:A47"/>
    <mergeCell ref="B46:K47"/>
    <mergeCell ref="B44:K45"/>
    <mergeCell ref="B9:B10"/>
    <mergeCell ref="C9:C10"/>
    <mergeCell ref="D9:D10"/>
    <mergeCell ref="E9:E10"/>
    <mergeCell ref="K5:M5"/>
    <mergeCell ref="A1:M2"/>
    <mergeCell ref="A4:M4"/>
    <mergeCell ref="A3:M3"/>
    <mergeCell ref="A7:B8"/>
    <mergeCell ref="Q9:Q10"/>
    <mergeCell ref="F9:G9"/>
    <mergeCell ref="H9:I9"/>
    <mergeCell ref="J9:K9"/>
    <mergeCell ref="L9:L10"/>
    <mergeCell ref="M9:M10"/>
  </mergeCells>
  <conditionalFormatting sqref="B44 B42">
    <cfRule type="expression" priority="1">
      <formula>TRUE</formula>
    </cfRule>
  </conditionalFormatting>
  <printOptions horizontalCentered="1"/>
  <pageMargins left="0.5" right="0.5" top="0.5" bottom="0.5" header="0" footer="0"/>
  <pageSetup scale="50" fitToWidth="0"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2" id="{D6072241-537A-4EA2-8101-888DE44B8197}">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B42 B44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Bids</cp:lastModifiedBy>
  <cp:revision/>
  <cp:lastPrinted>2022-01-11T17:48:07Z</cp:lastPrinted>
  <dcterms:created xsi:type="dcterms:W3CDTF">2015-11-16T19:09:52Z</dcterms:created>
  <dcterms:modified xsi:type="dcterms:W3CDTF">2022-01-31T12:39:46Z</dcterms:modified>
</cp:coreProperties>
</file>