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59/4 ASSET-REPORT DOCS/"/>
    </mc:Choice>
  </mc:AlternateContent>
  <xr:revisionPtr revIDLastSave="37" documentId="13_ncr:1_{B888774D-3C83-41B9-8B1C-1CD895A9BF91}" xr6:coauthVersionLast="47" xr6:coauthVersionMax="47" xr10:uidLastSave="{8BC2EF4D-8EC3-4EE5-8889-8171456CA6B1}"/>
  <bookViews>
    <workbookView xWindow="30585" yWindow="1050" windowWidth="17445" windowHeight="1354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<sst xmlns="http://schemas.openxmlformats.org/spreadsheetml/2006/main" count="75" uniqueCount="46">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</sst>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115457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V14" sqref="V14"/>
    </sheetView>
  </sheetViews>
  <sheetFormatPr defaultColWidth="9.109375" defaultRowHeight="13.2" x14ac:dyDescent="0.25"/>
  <cols>
    <col min="1" max="1" width="10.5546875" style="1" customWidth="1"/>
    <col min="2" max="2" width="1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3400</v>
      </c>
      <c r="D6" s="24"/>
      <c r="E6" s="23">
        <f t="shared" ref="E6:F7" si="0">C6-G6</f>
        <v>2550</v>
      </c>
      <c r="F6" s="24">
        <f t="shared" si="0"/>
        <v>0</v>
      </c>
      <c r="G6" s="25">
        <v>850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45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x14ac:dyDescent="0.25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00000000000001" customHeight="1" thickBot="1" x14ac:dyDescent="0.3">
      <c r="A11" s="73" t="s">
        <v>19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50</v>
      </c>
      <c r="P11" s="51"/>
      <c r="Q11" s="61"/>
      <c r="R11" s="66"/>
    </row>
    <row r="12" spans="1:21" ht="20.100000000000001" customHeight="1" thickBot="1" x14ac:dyDescent="0.3">
      <c r="A12" s="188" t="s">
        <v>20</v>
      </c>
      <c r="B12" s="189"/>
      <c r="C12" s="74">
        <f>SUM(C6:C11)</f>
        <v>6400</v>
      </c>
      <c r="D12" s="75">
        <f>SUM(D6:D11)</f>
        <v>0</v>
      </c>
      <c r="E12" s="74">
        <f>SUM(E6:E11)</f>
        <v>4800</v>
      </c>
      <c r="F12" s="75">
        <f>SUM(F6:F11)</f>
        <v>0</v>
      </c>
      <c r="G12" s="76">
        <f>SUM(G6:G11)</f>
        <v>1600</v>
      </c>
      <c r="H12" s="77">
        <f>SUM(H6:H11)</f>
        <v>0</v>
      </c>
      <c r="I12" s="78"/>
      <c r="J12" s="79"/>
      <c r="K12" s="76">
        <f>SUM(K6:K11)</f>
        <v>1300</v>
      </c>
      <c r="L12" s="77">
        <f>SUM(L6:L11)</f>
        <v>0</v>
      </c>
      <c r="M12" s="112">
        <f>SUM(M6:M11)</f>
        <v>2550</v>
      </c>
      <c r="N12" s="80">
        <f>SUM(N6:N11)</f>
        <v>0</v>
      </c>
      <c r="O12" s="81">
        <f>SUM(O6:O11)</f>
        <v>200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21</v>
      </c>
      <c r="B14" s="83"/>
      <c r="C14" s="83"/>
      <c r="D14" s="83"/>
      <c r="F14" s="156" t="s">
        <v>22</v>
      </c>
      <c r="G14" s="157"/>
      <c r="H14" s="130" t="s">
        <v>23</v>
      </c>
      <c r="I14" s="131"/>
      <c r="J14" s="132"/>
      <c r="L14" s="95" t="s">
        <v>24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20</v>
      </c>
      <c r="B15" s="149"/>
      <c r="C15" s="86" t="s">
        <v>11</v>
      </c>
      <c r="D15" s="87" t="s">
        <v>12</v>
      </c>
      <c r="F15" s="158"/>
      <c r="G15" s="159"/>
      <c r="H15" s="133"/>
      <c r="I15" s="134"/>
      <c r="J15" s="135"/>
      <c r="L15" s="127" t="s">
        <v>25</v>
      </c>
      <c r="M15" s="127"/>
      <c r="N15" s="127"/>
      <c r="O15" s="127"/>
      <c r="P15" s="98">
        <f>IF(R14=TRUE, 1, 0)</f>
        <v>1</v>
      </c>
    </row>
    <row r="16" spans="1:21" ht="18.75" customHeight="1" x14ac:dyDescent="0.25">
      <c r="A16" s="150" t="s">
        <v>26</v>
      </c>
      <c r="B16" s="151"/>
      <c r="C16" s="88">
        <f>G12+K12</f>
        <v>2900</v>
      </c>
      <c r="D16" s="89">
        <f>H12+L12</f>
        <v>0</v>
      </c>
      <c r="F16" s="197" t="s">
        <v>27</v>
      </c>
      <c r="G16" s="198"/>
      <c r="H16" s="139"/>
      <c r="I16" s="140"/>
      <c r="J16" s="141"/>
      <c r="L16" s="128"/>
      <c r="M16" s="128"/>
      <c r="N16" s="128"/>
      <c r="O16" s="12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2" t="s">
        <v>28</v>
      </c>
      <c r="B17" s="153"/>
      <c r="C17" s="92">
        <f>M12+O12</f>
        <v>2750</v>
      </c>
      <c r="D17" s="93">
        <f>N12+P12</f>
        <v>0</v>
      </c>
      <c r="F17" s="199" t="s">
        <v>29</v>
      </c>
      <c r="G17" s="200"/>
      <c r="H17" s="142"/>
      <c r="I17" s="143"/>
      <c r="J17" s="144"/>
      <c r="L17" s="129" t="s">
        <v>30</v>
      </c>
      <c r="M17" s="129"/>
      <c r="N17" s="129"/>
      <c r="O17" s="129"/>
      <c r="P17" s="99" t="e">
        <f>IF(R16=TRUE, 1, 0)</f>
        <v>#DIV/0!</v>
      </c>
    </row>
    <row r="18" spans="1:18" ht="18.75" customHeight="1" thickBot="1" x14ac:dyDescent="0.35">
      <c r="A18" s="154" t="s">
        <v>31</v>
      </c>
      <c r="B18" s="155"/>
      <c r="C18" s="90">
        <f>C16-C17</f>
        <v>150</v>
      </c>
      <c r="D18" s="91">
        <f>D16-D17</f>
        <v>0</v>
      </c>
      <c r="F18" s="160" t="s">
        <v>32</v>
      </c>
      <c r="G18" s="161"/>
      <c r="H18" s="145"/>
      <c r="I18" s="146"/>
      <c r="J18" s="147"/>
      <c r="L18" s="128"/>
      <c r="M18" s="128"/>
      <c r="N18" s="128"/>
      <c r="O18" s="128"/>
      <c r="P18" s="100"/>
      <c r="R18" s="1" t="e">
        <f>AND(H19&gt;=-0.02, H19&lt;=0.02)</f>
        <v>#DIV/0!</v>
      </c>
    </row>
    <row r="19" spans="1:18" ht="16.5" customHeight="1" thickBot="1" x14ac:dyDescent="0.3">
      <c r="F19" s="213" t="s">
        <v>33</v>
      </c>
      <c r="G19" s="214"/>
      <c r="H19" s="136" t="e">
        <f>AVERAGE(H16:J18)</f>
        <v>#DIV/0!</v>
      </c>
      <c r="I19" s="137"/>
      <c r="J19" s="138"/>
      <c r="L19" s="125" t="s">
        <v>34</v>
      </c>
      <c r="M19" s="125"/>
      <c r="N19" s="125"/>
      <c r="O19" s="125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5"/>
      <c r="M20" s="125"/>
      <c r="N20" s="125"/>
      <c r="O20" s="12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67"/>
    </row>
    <row r="24" spans="1:18" ht="20.100000000000001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7"/>
    </row>
    <row r="25" spans="1:18" ht="20.100000000000001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0" t="s">
        <v>36</v>
      </c>
      <c r="B28" s="211"/>
      <c r="C28" s="211"/>
      <c r="D28" s="211"/>
      <c r="E28" s="211"/>
      <c r="F28" s="21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65" t="s">
        <v>37</v>
      </c>
      <c r="C29" s="166"/>
      <c r="D29" s="167" t="s">
        <v>38</v>
      </c>
      <c r="E29" s="168"/>
      <c r="F29" s="168"/>
      <c r="G29" s="169"/>
      <c r="H29" s="167" t="s">
        <v>39</v>
      </c>
      <c r="I29" s="169"/>
      <c r="J29" s="168" t="s">
        <v>40</v>
      </c>
      <c r="K29" s="168"/>
      <c r="L29" s="196" t="s">
        <v>6</v>
      </c>
      <c r="M29" s="196"/>
      <c r="N29" s="192" t="s">
        <v>7</v>
      </c>
      <c r="O29" s="193"/>
      <c r="P29" s="58" t="s">
        <v>41</v>
      </c>
    </row>
    <row r="30" spans="1:18" ht="18.75" customHeight="1" thickBot="1" x14ac:dyDescent="0.3">
      <c r="A30" s="59" t="s">
        <v>42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57">
        <f t="shared" ref="P30:P38" si="2">L30-N30</f>
        <v>0</v>
      </c>
    </row>
    <row r="31" spans="1:18" ht="18.75" customHeight="1" thickBot="1" x14ac:dyDescent="0.3">
      <c r="A31" s="60" t="s">
        <v>42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57">
        <f t="shared" si="2"/>
        <v>0</v>
      </c>
    </row>
    <row r="32" spans="1:18" ht="19.2" customHeight="1" thickBot="1" x14ac:dyDescent="0.3">
      <c r="A32" s="60" t="s">
        <v>42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59" t="s">
        <v>42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42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60" t="s">
        <v>42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59" t="s">
        <v>42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57">
        <f t="shared" si="2"/>
        <v>0</v>
      </c>
    </row>
    <row r="37" spans="1:16" ht="19.5" customHeight="1" thickBot="1" x14ac:dyDescent="0.3">
      <c r="A37" s="60" t="s">
        <v>42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ht="18.75" customHeight="1" x14ac:dyDescent="0.25">
      <c r="A38" s="60" t="s">
        <v>42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2025-03-31T18:59:52Z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