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5E898307-B826-46BB-B105-0B96A85F9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<sst xmlns="http://schemas.openxmlformats.org/spreadsheetml/2006/main" count="73" uniqueCount="47">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</sst>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P7" sqref="P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42</v>
      </c>
      <c r="C6" s="23">
        <v>3400</v>
      </c>
      <c r="D6" s="24"/>
      <c r="E6" s="23">
        <f t="shared" ref="E6:F7" si="0">C6-G6</f>
        <v>2635</v>
      </c>
      <c r="F6" s="24">
        <f t="shared" si="0"/>
        <v>0</v>
      </c>
      <c r="G6" s="25">
        <v>765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43</v>
      </c>
      <c r="C7" s="35">
        <v>3400</v>
      </c>
      <c r="D7" s="36"/>
      <c r="E7" s="35">
        <f t="shared" si="0"/>
        <v>2635</v>
      </c>
      <c r="F7" s="36">
        <f t="shared" si="0"/>
        <v>0</v>
      </c>
      <c r="G7" s="37">
        <v>765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15</v>
      </c>
      <c r="B8" s="75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70"/>
    </row>
    <row r="9" spans="1:21" ht="20.100000000000001" customHeight="1" x14ac:dyDescent="0.2">
      <c r="A9" s="77" t="s">
        <v>17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5"/>
      <c r="R9" s="70"/>
    </row>
    <row r="10" spans="1:21" ht="20.100000000000001" customHeight="1" thickBot="1" x14ac:dyDescent="0.25">
      <c r="A10" s="77" t="s">
        <v>18</v>
      </c>
      <c r="B10" s="87" t="s">
        <v>46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5"/>
      <c r="R10" s="70"/>
    </row>
    <row r="11" spans="1:21" ht="20.100000000000001" customHeight="1" thickBot="1" x14ac:dyDescent="0.25">
      <c r="A11" s="188" t="s">
        <v>19</v>
      </c>
      <c r="B11" s="189"/>
      <c r="C11" s="78">
        <f>SUM(C6:C10)</f>
        <v>6800</v>
      </c>
      <c r="D11" s="79">
        <f>SUM(D6:D10)</f>
        <v>0</v>
      </c>
      <c r="E11" s="78">
        <f>SUM(E6:E10)</f>
        <v>5270</v>
      </c>
      <c r="F11" s="79">
        <f>SUM(F6:F10)</f>
        <v>0</v>
      </c>
      <c r="G11" s="80">
        <f>SUM(G6:G10)</f>
        <v>1530</v>
      </c>
      <c r="H11" s="81">
        <f>SUM(H6:H10)</f>
        <v>0</v>
      </c>
      <c r="I11" s="82"/>
      <c r="J11" s="83"/>
      <c r="K11" s="80">
        <f>SUM(K6:K10)</f>
        <v>1300</v>
      </c>
      <c r="L11" s="81">
        <f>SUM(L6:L10)</f>
        <v>0</v>
      </c>
      <c r="M11" s="112">
        <f>SUM(M6:M10)</f>
        <v>2550</v>
      </c>
      <c r="N11" s="84">
        <f>SUM(N6:N10)</f>
        <v>0</v>
      </c>
      <c r="O11" s="85">
        <f>SUM(O6:O10)</f>
        <v>150</v>
      </c>
      <c r="P11" s="86">
        <f>SUM(P6:P10)</f>
        <v>0</v>
      </c>
      <c r="Q11" s="52"/>
      <c r="R11" s="70"/>
    </row>
    <row r="12" spans="1:21" ht="20.100000000000001" customHeight="1" thickBot="1" x14ac:dyDescent="0.25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25">
      <c r="A13" s="107" t="s">
        <v>20</v>
      </c>
      <c r="B13" s="94"/>
      <c r="C13" s="94"/>
      <c r="D13" s="94"/>
      <c r="F13" s="156" t="s">
        <v>21</v>
      </c>
      <c r="G13" s="157"/>
      <c r="H13" s="130" t="s">
        <v>22</v>
      </c>
      <c r="I13" s="131"/>
      <c r="J13" s="132"/>
      <c r="L13" s="106" t="s">
        <v>23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8" t="s">
        <v>19</v>
      </c>
      <c r="B14" s="149"/>
      <c r="C14" s="97" t="s">
        <v>11</v>
      </c>
      <c r="D14" s="98" t="s">
        <v>12</v>
      </c>
      <c r="F14" s="158"/>
      <c r="G14" s="159"/>
      <c r="H14" s="133"/>
      <c r="I14" s="134"/>
      <c r="J14" s="135"/>
      <c r="L14" s="127" t="s">
        <v>24</v>
      </c>
      <c r="M14" s="127"/>
      <c r="N14" s="127"/>
      <c r="O14" s="127"/>
      <c r="P14" s="109">
        <f>IF(R13=TRUE, 1, 0)</f>
        <v>1</v>
      </c>
    </row>
    <row r="15" spans="1:21" ht="18.75" customHeight="1" x14ac:dyDescent="0.2">
      <c r="A15" s="150" t="s">
        <v>25</v>
      </c>
      <c r="B15" s="151"/>
      <c r="C15" s="99">
        <f>G11+K11</f>
        <v>2830</v>
      </c>
      <c r="D15" s="100">
        <f>H11+L11</f>
        <v>0</v>
      </c>
      <c r="F15" s="197" t="s">
        <v>26</v>
      </c>
      <c r="G15" s="198"/>
      <c r="H15" s="139"/>
      <c r="I15" s="140"/>
      <c r="J15" s="141"/>
      <c r="L15" s="128"/>
      <c r="M15" s="128"/>
      <c r="N15" s="128"/>
      <c r="O15" s="128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2" t="s">
        <v>27</v>
      </c>
      <c r="B16" s="153"/>
      <c r="C16" s="103">
        <f>M11+O11</f>
        <v>2700</v>
      </c>
      <c r="D16" s="104">
        <f>N11+P11</f>
        <v>0</v>
      </c>
      <c r="F16" s="199" t="s">
        <v>28</v>
      </c>
      <c r="G16" s="200"/>
      <c r="H16" s="142"/>
      <c r="I16" s="143"/>
      <c r="J16" s="144"/>
      <c r="L16" s="129" t="s">
        <v>29</v>
      </c>
      <c r="M16" s="129"/>
      <c r="N16" s="129"/>
      <c r="O16" s="129"/>
      <c r="P16" s="110" t="e">
        <f>IF(R15=TRUE, 1, 0)</f>
        <v>#DIV/0!</v>
      </c>
    </row>
    <row r="17" spans="1:18" ht="18.75" customHeight="1" thickBot="1" x14ac:dyDescent="0.3">
      <c r="A17" s="154" t="s">
        <v>30</v>
      </c>
      <c r="B17" s="155"/>
      <c r="C17" s="101">
        <f>C15-C16</f>
        <v>130</v>
      </c>
      <c r="D17" s="102">
        <f>D15-D16</f>
        <v>0</v>
      </c>
      <c r="F17" s="160" t="s">
        <v>31</v>
      </c>
      <c r="G17" s="161"/>
      <c r="H17" s="145"/>
      <c r="I17" s="146"/>
      <c r="J17" s="147"/>
      <c r="L17" s="128"/>
      <c r="M17" s="128"/>
      <c r="N17" s="128"/>
      <c r="O17" s="128"/>
      <c r="P17" s="111"/>
      <c r="R17" s="1" t="e">
        <f>AND(H18&gt;=-0.02, H18&lt;=0.02)</f>
        <v>#DIV/0!</v>
      </c>
    </row>
    <row r="18" spans="1:18" ht="16.5" customHeight="1" thickBot="1" x14ac:dyDescent="0.25">
      <c r="F18" s="213" t="s">
        <v>32</v>
      </c>
      <c r="G18" s="214"/>
      <c r="H18" s="136" t="e">
        <f>AVERAGE(H15:J17)</f>
        <v>#DIV/0!</v>
      </c>
      <c r="I18" s="137"/>
      <c r="J18" s="138"/>
      <c r="L18" s="125" t="s">
        <v>33</v>
      </c>
      <c r="M18" s="125"/>
      <c r="N18" s="125"/>
      <c r="O18" s="125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71"/>
    </row>
    <row r="23" spans="1:18" ht="20.100000000000001" customHeight="1" x14ac:dyDescent="0.2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1"/>
    </row>
    <row r="24" spans="1:18" ht="20.100000000000001" customHeight="1" thickBot="1" x14ac:dyDescent="0.2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0" t="s">
        <v>35</v>
      </c>
      <c r="B27" s="211"/>
      <c r="C27" s="211"/>
      <c r="D27" s="211"/>
      <c r="E27" s="211"/>
      <c r="F27" s="212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9</v>
      </c>
      <c r="B28" s="165" t="s">
        <v>36</v>
      </c>
      <c r="C28" s="166"/>
      <c r="D28" s="167" t="s">
        <v>37</v>
      </c>
      <c r="E28" s="168"/>
      <c r="F28" s="168"/>
      <c r="G28" s="169"/>
      <c r="H28" s="167" t="s">
        <v>38</v>
      </c>
      <c r="I28" s="169"/>
      <c r="J28" s="168" t="s">
        <v>39</v>
      </c>
      <c r="K28" s="168"/>
      <c r="L28" s="196" t="s">
        <v>6</v>
      </c>
      <c r="M28" s="196"/>
      <c r="N28" s="192" t="s">
        <v>7</v>
      </c>
      <c r="O28" s="193"/>
      <c r="P28" s="62" t="s">
        <v>40</v>
      </c>
    </row>
    <row r="29" spans="1:18" ht="18.75" customHeight="1" thickBot="1" x14ac:dyDescent="0.25">
      <c r="A29" s="63" t="s">
        <v>41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61">
        <f t="shared" ref="P29:P37" si="2">L29-N29</f>
        <v>0</v>
      </c>
    </row>
    <row r="30" spans="1:18" ht="18.75" customHeight="1" thickBot="1" x14ac:dyDescent="0.25">
      <c r="A30" s="64" t="s">
        <v>41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61">
        <f t="shared" si="2"/>
        <v>0</v>
      </c>
    </row>
    <row r="31" spans="1:18" ht="19.149999999999999" customHeight="1" thickBot="1" x14ac:dyDescent="0.25">
      <c r="A31" s="64" t="s">
        <v>41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61">
        <f t="shared" si="2"/>
        <v>0</v>
      </c>
    </row>
    <row r="32" spans="1:18" ht="19.5" customHeight="1" thickBot="1" x14ac:dyDescent="0.25">
      <c r="A32" s="63" t="s">
        <v>41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61">
        <f t="shared" si="2"/>
        <v>0</v>
      </c>
    </row>
    <row r="33" spans="1:16" ht="19.5" customHeight="1" thickBot="1" x14ac:dyDescent="0.25">
      <c r="A33" s="64" t="s">
        <v>41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61">
        <f t="shared" si="2"/>
        <v>0</v>
      </c>
    </row>
    <row r="34" spans="1:16" ht="19.5" customHeight="1" thickBot="1" x14ac:dyDescent="0.25">
      <c r="A34" s="64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61">
        <f t="shared" si="2"/>
        <v>0</v>
      </c>
    </row>
    <row r="35" spans="1:16" ht="19.5" customHeight="1" thickBot="1" x14ac:dyDescent="0.25">
      <c r="A35" s="63" t="s">
        <v>41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61">
        <f t="shared" si="2"/>
        <v>0</v>
      </c>
    </row>
    <row r="36" spans="1:16" ht="19.5" customHeight="1" thickBot="1" x14ac:dyDescent="0.25">
      <c r="A36" s="64" t="s">
        <v>41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61">
        <f t="shared" si="2"/>
        <v>0</v>
      </c>
    </row>
    <row r="37" spans="1:16" ht="18.75" customHeight="1" x14ac:dyDescent="0.2">
      <c r="A37" s="64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61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2024-12-03T20:12:25Z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