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Shake Shack/1392 Torrance (Torrance, CA)/2 DRAWINGS/"/>
    </mc:Choice>
  </mc:AlternateContent>
  <xr:revisionPtr revIDLastSave="0" documentId="8_{FD5FD4FE-3FD8-4B46-8606-FACD68D94D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(2)'!$A$1:$P$33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C27" i="1"/>
  <c r="C26" i="1"/>
  <c r="D28" i="1"/>
  <c r="C28" i="1"/>
  <c r="I8" i="1"/>
  <c r="J8" i="1"/>
  <c r="P41" i="1"/>
  <c r="P42" i="1"/>
  <c r="P43" i="1"/>
  <c r="P44" i="1"/>
  <c r="P45" i="1"/>
  <c r="P46" i="1"/>
  <c r="P15" i="1"/>
  <c r="O15" i="1"/>
  <c r="N15" i="1"/>
  <c r="M15" i="1"/>
  <c r="L15" i="1"/>
  <c r="K15" i="1"/>
  <c r="H15" i="1"/>
  <c r="G15" i="1"/>
  <c r="D15" i="1"/>
  <c r="C15" i="1"/>
  <c r="H22" i="1"/>
  <c r="P40" i="1"/>
  <c r="P39" i="1"/>
  <c r="P38" i="1"/>
  <c r="T19" i="1"/>
  <c r="R21" i="1"/>
  <c r="P22" i="1"/>
  <c r="D20" i="1"/>
  <c r="C20" i="1"/>
  <c r="D19" i="1"/>
  <c r="C19" i="1"/>
  <c r="C21" i="1"/>
  <c r="T17" i="1"/>
  <c r="D21" i="1"/>
  <c r="U19" i="1"/>
  <c r="R19" i="1"/>
  <c r="J7" i="1"/>
  <c r="J6" i="1"/>
  <c r="I7" i="1"/>
  <c r="I6" i="1"/>
  <c r="U17" i="1"/>
  <c r="R17" i="1"/>
  <c r="P18" i="1"/>
  <c r="P20" i="1"/>
  <c r="F7" i="1"/>
  <c r="E7" i="1"/>
  <c r="F6" i="1"/>
  <c r="E6" i="1"/>
  <c r="E15" i="1"/>
  <c r="F15" i="1"/>
</calcChain>
</file>

<file path=xl/sharedStrings.xml><?xml version="1.0" encoding="utf-8"?>
<sst xmlns="http://schemas.openxmlformats.org/spreadsheetml/2006/main" count="86" uniqueCount="54">
  <si>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</si>
  <si>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</si>
  <si>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</si>
  <si>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</si>
  <si>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</si>
  <si>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</si>
  <si>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</si>
  <si>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</si>
  <si>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</si>
  <si>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</si>
  <si>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</si>
  <si>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</si>
  <si>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</si>
  <si>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</si>
  <si>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</si>
  <si>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</si>
  <si>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</si>
  <si>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</si>
  <si>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</si>
  <si>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</si>
  <si>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</si>
  <si>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</si>
  <si>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</si>
  <si>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</si>
  <si>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</si>
  <si>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</si>
  <si>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</si>
  <si>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</si>
  <si>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</si>
  <si>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</si>
  <si>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</si>
  <si>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</si>
  <si>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</si>
  <si>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</si>
  <si>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</si>
  <si>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</si>
  <si>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</si>
  <si>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</si>
  <si>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</si>
  <si>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</si>
  <si>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</si>
  <si>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</si>
  <si>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</si>
  <si>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</si>
  <si>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FC-1</t>
  </si>
  <si>
    <t>DINING</t>
  </si>
  <si>
    <t>KITCHEN</t>
  </si>
  <si>
    <t>OFFICE</t>
  </si>
  <si>
    <t>GRILL 1</t>
  </si>
  <si>
    <t>GRILL 2</t>
  </si>
  <si>
    <t>FRYER 1</t>
  </si>
  <si>
    <t>FRYER 2</t>
  </si>
  <si>
    <t>RESTROOMS</t>
  </si>
  <si>
    <t xml:space="preserve">UTILITY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</si>
</sst>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0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6"/>
  <sheetViews>
    <sheetView showGridLines="0" tabSelected="1" view="pageBreakPreview" topLeftCell="A11" zoomScale="80" zoomScaleNormal="55" zoomScaleSheetLayoutView="80" workbookViewId="0">
      <selection activeCell="V21" sqref="V21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18" ht="165.75" customHeight="1" x14ac:dyDescent="0.15"/>
    <row r="2" spans="1:18" ht="21.75" customHeight="1" x14ac:dyDescent="0.2">
      <c r="A2" s="141" t="s">
        <v>35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8" ht="9.75" customHeight="1" thickBot="1" x14ac:dyDescent="0.25">
      <c r="A3" s="99"/>
    </row>
    <row r="4" spans="1:18" ht="20.100000000000001" customHeight="1" thickBot="1" x14ac:dyDescent="0.2">
      <c r="A4" s="6"/>
      <c r="B4" s="8" t="s">
        <v>5</v>
      </c>
      <c r="C4" s="196" t="s">
        <v>0</v>
      </c>
      <c r="D4" s="197"/>
      <c r="E4" s="184" t="s">
        <v>1</v>
      </c>
      <c r="F4" s="182"/>
      <c r="G4" s="202" t="s">
        <v>2</v>
      </c>
      <c r="H4" s="203"/>
      <c r="I4" s="194" t="s">
        <v>29</v>
      </c>
      <c r="J4" s="195"/>
      <c r="K4" s="200" t="s">
        <v>3</v>
      </c>
      <c r="L4" s="201"/>
      <c r="M4" s="198" t="s">
        <v>4</v>
      </c>
      <c r="N4" s="199"/>
      <c r="O4" s="198" t="s">
        <v>40</v>
      </c>
      <c r="P4" s="199"/>
      <c r="Q4" s="7"/>
      <c r="R4" s="69"/>
    </row>
    <row r="5" spans="1:18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18" ht="20.100000000000001" customHeight="1" x14ac:dyDescent="0.15">
      <c r="A6" s="79" t="s">
        <v>25</v>
      </c>
      <c r="B6" s="77" t="s">
        <v>45</v>
      </c>
      <c r="C6" s="23">
        <v>3000</v>
      </c>
      <c r="D6" s="24">
        <v>2946</v>
      </c>
      <c r="E6" s="23">
        <f t="shared" ref="E6:F7" si="0">C6-G6</f>
        <v>1950</v>
      </c>
      <c r="F6" s="24">
        <f t="shared" si="0"/>
        <v>1897</v>
      </c>
      <c r="G6" s="25">
        <v>1050</v>
      </c>
      <c r="H6" s="26">
        <v>1049</v>
      </c>
      <c r="I6" s="27">
        <f>G6/C6</f>
        <v>0.35</v>
      </c>
      <c r="J6" s="28">
        <f>H6/D6</f>
        <v>0.35607603530210452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15">
      <c r="A7" s="80" t="s">
        <v>26</v>
      </c>
      <c r="B7" s="78" t="s">
        <v>46</v>
      </c>
      <c r="C7" s="35">
        <v>3800</v>
      </c>
      <c r="D7" s="36">
        <v>3833</v>
      </c>
      <c r="E7" s="35">
        <f t="shared" si="0"/>
        <v>1500</v>
      </c>
      <c r="F7" s="36">
        <f t="shared" si="0"/>
        <v>1543</v>
      </c>
      <c r="G7" s="37">
        <v>2300</v>
      </c>
      <c r="H7" s="38">
        <v>2290</v>
      </c>
      <c r="I7" s="39">
        <f t="shared" ref="I7:J7" si="1">G7/C7</f>
        <v>0.60526315789473684</v>
      </c>
      <c r="J7" s="40">
        <f t="shared" si="1"/>
        <v>0.59744325593529868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 x14ac:dyDescent="0.15">
      <c r="A8" s="80" t="s">
        <v>44</v>
      </c>
      <c r="B8" s="78" t="s">
        <v>47</v>
      </c>
      <c r="C8" s="47"/>
      <c r="D8" s="48"/>
      <c r="E8" s="47"/>
      <c r="F8" s="48"/>
      <c r="G8" s="37">
        <v>50</v>
      </c>
      <c r="H8" s="38">
        <v>46</v>
      </c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20.100000000000001" customHeight="1" x14ac:dyDescent="0.15">
      <c r="A9" s="80" t="s">
        <v>10</v>
      </c>
      <c r="B9" s="78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700</v>
      </c>
      <c r="N9" s="51">
        <v>715</v>
      </c>
      <c r="O9" s="45"/>
      <c r="P9" s="46"/>
      <c r="Q9" s="68"/>
      <c r="R9" s="73"/>
    </row>
    <row r="10" spans="1:18" ht="20.100000000000001" customHeight="1" x14ac:dyDescent="0.15">
      <c r="A10" s="80" t="s">
        <v>11</v>
      </c>
      <c r="B10" s="78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700</v>
      </c>
      <c r="N10" s="51">
        <v>707</v>
      </c>
      <c r="O10" s="45"/>
      <c r="P10" s="46"/>
      <c r="Q10" s="68"/>
      <c r="R10" s="73"/>
    </row>
    <row r="11" spans="1:18" ht="20.100000000000001" customHeight="1" x14ac:dyDescent="0.15">
      <c r="A11" s="80" t="s">
        <v>27</v>
      </c>
      <c r="B11" s="78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700</v>
      </c>
      <c r="N11" s="51">
        <v>736</v>
      </c>
      <c r="O11" s="45"/>
      <c r="P11" s="46"/>
      <c r="Q11" s="68"/>
      <c r="R11" s="73"/>
    </row>
    <row r="12" spans="1:18" ht="20.100000000000001" customHeight="1" x14ac:dyDescent="0.15">
      <c r="A12" s="80" t="s">
        <v>28</v>
      </c>
      <c r="B12" s="78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700</v>
      </c>
      <c r="N12" s="51">
        <v>715</v>
      </c>
      <c r="O12" s="45"/>
      <c r="P12" s="46"/>
      <c r="Q12" s="68"/>
      <c r="R12" s="73"/>
    </row>
    <row r="13" spans="1:18" ht="20.100000000000001" customHeight="1" x14ac:dyDescent="0.15">
      <c r="A13" s="80" t="s">
        <v>10</v>
      </c>
      <c r="B13" s="78" t="s">
        <v>52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>
        <v>300</v>
      </c>
      <c r="P13" s="54">
        <v>293</v>
      </c>
      <c r="Q13" s="68"/>
      <c r="R13" s="73"/>
    </row>
    <row r="14" spans="1:18" ht="20.100000000000001" customHeight="1" thickBot="1" x14ac:dyDescent="0.2">
      <c r="A14" s="80" t="s">
        <v>11</v>
      </c>
      <c r="B14" s="90" t="s">
        <v>53</v>
      </c>
      <c r="C14" s="91"/>
      <c r="D14" s="92"/>
      <c r="E14" s="93"/>
      <c r="F14" s="92"/>
      <c r="G14" s="94"/>
      <c r="H14" s="57"/>
      <c r="I14" s="56"/>
      <c r="J14" s="57"/>
      <c r="K14" s="94"/>
      <c r="L14" s="57"/>
      <c r="M14" s="95"/>
      <c r="N14" s="96"/>
      <c r="O14" s="58">
        <v>200</v>
      </c>
      <c r="P14" s="59">
        <v>214</v>
      </c>
      <c r="Q14" s="68"/>
      <c r="R14" s="73"/>
    </row>
    <row r="15" spans="1:18" ht="20.100000000000001" customHeight="1" thickBot="1" x14ac:dyDescent="0.2">
      <c r="A15" s="210" t="s">
        <v>30</v>
      </c>
      <c r="B15" s="211"/>
      <c r="C15" s="81">
        <f>SUM(C6:C14)</f>
        <v>6800</v>
      </c>
      <c r="D15" s="82">
        <f>SUM(D6:D14)</f>
        <v>6779</v>
      </c>
      <c r="E15" s="81">
        <f>SUM(E6:E14)</f>
        <v>3450</v>
      </c>
      <c r="F15" s="82">
        <f>SUM(F6:F14)</f>
        <v>3440</v>
      </c>
      <c r="G15" s="83">
        <f>SUM(G6:G14)</f>
        <v>3400</v>
      </c>
      <c r="H15" s="84">
        <f>SUM(H6:H14)</f>
        <v>3385</v>
      </c>
      <c r="I15" s="85"/>
      <c r="J15" s="86"/>
      <c r="K15" s="83">
        <f>SUM(K6:K14)</f>
        <v>0</v>
      </c>
      <c r="L15" s="84">
        <f>SUM(L6:L14)</f>
        <v>0</v>
      </c>
      <c r="M15" s="115">
        <f>SUM(M6:M14)</f>
        <v>2800</v>
      </c>
      <c r="N15" s="87">
        <f>SUM(N6:N14)</f>
        <v>2873</v>
      </c>
      <c r="O15" s="88">
        <f>SUM(O6:O14)</f>
        <v>500</v>
      </c>
      <c r="P15" s="89">
        <f>SUM(P6:P14)</f>
        <v>507</v>
      </c>
      <c r="Q15" s="55"/>
      <c r="R15" s="73"/>
    </row>
    <row r="16" spans="1:18" ht="20.100000000000001" customHeight="1" thickBot="1" x14ac:dyDescent="0.2">
      <c r="A16" s="70"/>
      <c r="B16" s="60"/>
      <c r="C16" s="60"/>
      <c r="D16" s="60"/>
      <c r="E16" s="60"/>
      <c r="F16" s="71"/>
      <c r="G16" s="71"/>
      <c r="H16" s="76"/>
      <c r="I16" s="76"/>
      <c r="J16" s="71"/>
      <c r="K16" s="71"/>
      <c r="L16" s="72"/>
      <c r="M16" s="72"/>
      <c r="N16" s="72"/>
      <c r="O16" s="72"/>
      <c r="P16" s="55"/>
      <c r="Q16" s="73"/>
    </row>
    <row r="17" spans="1:21" ht="20.100000000000001" customHeight="1" thickBot="1" x14ac:dyDescent="0.2">
      <c r="A17" s="110" t="s">
        <v>31</v>
      </c>
      <c r="B17" s="97"/>
      <c r="C17" s="97"/>
      <c r="D17" s="97"/>
      <c r="F17" s="171" t="s">
        <v>12</v>
      </c>
      <c r="G17" s="172"/>
      <c r="H17" s="145" t="s">
        <v>34</v>
      </c>
      <c r="I17" s="146"/>
      <c r="J17" s="147"/>
      <c r="L17" s="109" t="s">
        <v>36</v>
      </c>
      <c r="M17" s="98"/>
      <c r="N17" s="98"/>
      <c r="O17" s="98"/>
      <c r="P17" s="98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">
      <c r="A18" s="163" t="s">
        <v>30</v>
      </c>
      <c r="B18" s="164"/>
      <c r="C18" s="100" t="s">
        <v>7</v>
      </c>
      <c r="D18" s="101" t="s">
        <v>8</v>
      </c>
      <c r="F18" s="173"/>
      <c r="G18" s="174"/>
      <c r="H18" s="148"/>
      <c r="I18" s="149"/>
      <c r="J18" s="150"/>
      <c r="L18" s="142" t="s">
        <v>39</v>
      </c>
      <c r="M18" s="142"/>
      <c r="N18" s="142"/>
      <c r="O18" s="142"/>
      <c r="P18" s="112">
        <f>IF(R17=TRUE, 1, 0)</f>
        <v>1</v>
      </c>
    </row>
    <row r="19" spans="1:21" ht="18.75" customHeight="1" x14ac:dyDescent="0.15">
      <c r="A19" s="165" t="s">
        <v>33</v>
      </c>
      <c r="B19" s="166"/>
      <c r="C19" s="102">
        <f>G15+K15</f>
        <v>3400</v>
      </c>
      <c r="D19" s="103">
        <f>H15+L15</f>
        <v>3385</v>
      </c>
      <c r="F19" s="214" t="s">
        <v>13</v>
      </c>
      <c r="G19" s="215"/>
      <c r="H19" s="154">
        <v>3.5999999999999999E-3</v>
      </c>
      <c r="I19" s="155"/>
      <c r="J19" s="156"/>
      <c r="L19" s="143"/>
      <c r="M19" s="143"/>
      <c r="N19" s="143"/>
      <c r="O19" s="143"/>
      <c r="P19" s="114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2">
      <c r="A20" s="167" t="s">
        <v>32</v>
      </c>
      <c r="B20" s="168"/>
      <c r="C20" s="106">
        <f>M15+O15</f>
        <v>3300</v>
      </c>
      <c r="D20" s="107">
        <f>N15+P15</f>
        <v>3380</v>
      </c>
      <c r="F20" s="216" t="s">
        <v>14</v>
      </c>
      <c r="G20" s="217"/>
      <c r="H20" s="157">
        <v>4.8999999999999998E-3</v>
      </c>
      <c r="I20" s="158"/>
      <c r="J20" s="159"/>
      <c r="L20" s="144" t="s">
        <v>37</v>
      </c>
      <c r="M20" s="144"/>
      <c r="N20" s="144"/>
      <c r="O20" s="144"/>
      <c r="P20" s="113">
        <f>IF(R19=TRUE, 1, 0)</f>
        <v>1</v>
      </c>
    </row>
    <row r="21" spans="1:21" ht="18.75" customHeight="1" thickBot="1" x14ac:dyDescent="0.2">
      <c r="A21" s="169" t="s">
        <v>17</v>
      </c>
      <c r="B21" s="170"/>
      <c r="C21" s="104">
        <f>C19-C20</f>
        <v>100</v>
      </c>
      <c r="D21" s="105">
        <f>D19-D20</f>
        <v>5</v>
      </c>
      <c r="F21" s="175" t="s">
        <v>15</v>
      </c>
      <c r="G21" s="176"/>
      <c r="H21" s="160">
        <v>-2.8E-3</v>
      </c>
      <c r="I21" s="161"/>
      <c r="J21" s="162"/>
      <c r="L21" s="143"/>
      <c r="M21" s="143"/>
      <c r="N21" s="143"/>
      <c r="O21" s="143"/>
      <c r="P21" s="114"/>
      <c r="R21" s="1" t="b">
        <f>AND(H22&gt;=-0.02, H22&lt;=0.02)</f>
        <v>1</v>
      </c>
    </row>
    <row r="22" spans="1:21" ht="16.5" customHeight="1" thickBot="1" x14ac:dyDescent="0.2">
      <c r="F22" s="230" t="s">
        <v>16</v>
      </c>
      <c r="G22" s="231"/>
      <c r="H22" s="151">
        <f>AVERAGE(H19:J21)</f>
        <v>1.9E-3</v>
      </c>
      <c r="I22" s="152"/>
      <c r="J22" s="153"/>
      <c r="L22" s="140" t="s">
        <v>38</v>
      </c>
      <c r="M22" s="140"/>
      <c r="N22" s="140"/>
      <c r="O22" s="140"/>
      <c r="P22" s="108">
        <f>IF(R21=TRUE, 1, 0)</f>
        <v>1</v>
      </c>
    </row>
    <row r="23" spans="1:21" ht="13.7" customHeight="1" x14ac:dyDescent="0.1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40"/>
      <c r="M23" s="140"/>
      <c r="N23" s="140"/>
      <c r="O23" s="140"/>
      <c r="P23" s="111"/>
    </row>
    <row r="24" spans="1:21" ht="31.9" customHeight="1" thickBot="1" x14ac:dyDescent="0.2">
      <c r="A24" s="110" t="s">
        <v>41</v>
      </c>
      <c r="B24" s="97"/>
      <c r="C24" s="97"/>
      <c r="D24" s="97"/>
      <c r="E24" s="55"/>
      <c r="F24" s="55"/>
      <c r="G24" s="55"/>
      <c r="H24" s="55"/>
      <c r="I24" s="55"/>
      <c r="J24" s="55"/>
      <c r="K24" s="55"/>
      <c r="L24" s="116"/>
      <c r="M24" s="116"/>
      <c r="N24" s="116"/>
      <c r="O24" s="116"/>
      <c r="P24" s="111"/>
    </row>
    <row r="25" spans="1:21" ht="31.9" customHeight="1" thickBot="1" x14ac:dyDescent="0.2">
      <c r="A25" s="163" t="s">
        <v>30</v>
      </c>
      <c r="B25" s="164"/>
      <c r="C25" s="100" t="s">
        <v>7</v>
      </c>
      <c r="D25" s="101" t="s">
        <v>8</v>
      </c>
      <c r="E25" s="55"/>
      <c r="F25" s="55"/>
      <c r="G25" s="55"/>
      <c r="H25" s="55"/>
      <c r="I25" s="55"/>
      <c r="J25" s="55"/>
      <c r="K25" s="55"/>
      <c r="L25" s="116"/>
      <c r="M25" s="116"/>
      <c r="N25" s="116"/>
      <c r="O25" s="116"/>
      <c r="P25" s="111"/>
    </row>
    <row r="26" spans="1:21" ht="16.899999999999999" customHeight="1" x14ac:dyDescent="0.15">
      <c r="A26" s="204" t="s">
        <v>42</v>
      </c>
      <c r="B26" s="205"/>
      <c r="C26" s="102">
        <f>G7+G8</f>
        <v>2350</v>
      </c>
      <c r="D26" s="103">
        <f>H7+H8</f>
        <v>2336</v>
      </c>
      <c r="E26" s="55"/>
      <c r="F26" s="55"/>
      <c r="G26" s="55"/>
      <c r="H26" s="55"/>
      <c r="I26" s="55"/>
      <c r="J26" s="55"/>
      <c r="K26" s="55"/>
      <c r="L26" s="116"/>
      <c r="M26" s="116"/>
      <c r="N26" s="116"/>
      <c r="O26" s="116"/>
      <c r="P26" s="111"/>
    </row>
    <row r="27" spans="1:21" ht="18.600000000000001" customHeight="1" thickBot="1" x14ac:dyDescent="0.2">
      <c r="A27" s="206" t="s">
        <v>43</v>
      </c>
      <c r="B27" s="207"/>
      <c r="C27" s="106">
        <f>M9+M10+M11+M12</f>
        <v>2800</v>
      </c>
      <c r="D27" s="107">
        <f>N9+N10+N11+N12</f>
        <v>2873</v>
      </c>
      <c r="E27" s="55"/>
      <c r="F27" s="55"/>
      <c r="G27" s="55"/>
      <c r="H27" s="55"/>
      <c r="I27" s="55"/>
      <c r="J27" s="55"/>
      <c r="K27" s="55"/>
      <c r="L27" s="62"/>
      <c r="M27" s="62"/>
      <c r="N27" s="63"/>
      <c r="O27" s="63"/>
      <c r="P27" s="7"/>
      <c r="Q27" s="7"/>
    </row>
    <row r="28" spans="1:21" ht="18.600000000000001" customHeight="1" thickBot="1" x14ac:dyDescent="0.2">
      <c r="A28" s="208" t="s">
        <v>17</v>
      </c>
      <c r="B28" s="209"/>
      <c r="C28" s="123">
        <f>C26-C27</f>
        <v>-450</v>
      </c>
      <c r="D28" s="124">
        <f>D26-D27</f>
        <v>-537</v>
      </c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s="122" customFormat="1" ht="33" customHeight="1" x14ac:dyDescent="0.15">
      <c r="A29" s="117"/>
      <c r="B29" s="118"/>
      <c r="C29" s="119"/>
      <c r="D29" s="119"/>
      <c r="E29" s="120"/>
      <c r="F29" s="120"/>
      <c r="G29" s="120"/>
      <c r="H29" s="120"/>
      <c r="I29" s="120"/>
      <c r="J29" s="120"/>
      <c r="K29" s="120"/>
      <c r="L29" s="121"/>
      <c r="M29" s="121"/>
      <c r="N29" s="120"/>
      <c r="O29" s="120"/>
    </row>
    <row r="30" spans="1:21" ht="13.15" customHeight="1" thickBot="1" x14ac:dyDescent="0.2">
      <c r="A30" s="125"/>
      <c r="B30" s="126"/>
      <c r="C30" s="127"/>
      <c r="D30" s="127"/>
      <c r="E30" s="3"/>
      <c r="F30" s="3"/>
      <c r="G30" s="3"/>
      <c r="H30" s="3"/>
      <c r="I30" s="3"/>
      <c r="J30" s="3"/>
      <c r="K30" s="3"/>
      <c r="L30" s="4"/>
      <c r="M30" s="4"/>
      <c r="N30" s="3"/>
      <c r="O30" s="3"/>
    </row>
    <row r="31" spans="1:21" ht="20.100000000000001" customHeight="1" x14ac:dyDescent="0.15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20"/>
      <c r="Q31" s="74"/>
    </row>
    <row r="32" spans="1:21" ht="20.100000000000001" customHeight="1" x14ac:dyDescent="0.15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3"/>
      <c r="Q32" s="74"/>
    </row>
    <row r="33" spans="1:17" ht="20.100000000000001" customHeight="1" thickBot="1" x14ac:dyDescent="0.2">
      <c r="A33" s="224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6"/>
    </row>
    <row r="34" spans="1:17" ht="20.10000000000000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13.5" thickBo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7" ht="20.100000000000001" customHeight="1" thickBot="1" x14ac:dyDescent="0.2">
      <c r="A36" s="227" t="s">
        <v>18</v>
      </c>
      <c r="B36" s="228"/>
      <c r="C36" s="228"/>
      <c r="D36" s="228"/>
      <c r="E36" s="228"/>
      <c r="F36" s="229"/>
      <c r="G36" s="60"/>
      <c r="H36" s="60"/>
      <c r="I36" s="60"/>
      <c r="J36" s="60"/>
      <c r="K36" s="60"/>
      <c r="L36" s="60"/>
      <c r="M36" s="60"/>
      <c r="N36" s="60"/>
      <c r="O36" s="60"/>
      <c r="P36" s="55"/>
      <c r="Q36" s="61"/>
    </row>
    <row r="37" spans="1:17" ht="19.149999999999999" customHeight="1" thickBot="1" x14ac:dyDescent="0.2">
      <c r="A37" s="5" t="s">
        <v>6</v>
      </c>
      <c r="B37" s="180" t="s">
        <v>23</v>
      </c>
      <c r="C37" s="181"/>
      <c r="D37" s="182" t="s">
        <v>22</v>
      </c>
      <c r="E37" s="183"/>
      <c r="F37" s="183"/>
      <c r="G37" s="184"/>
      <c r="H37" s="182" t="s">
        <v>19</v>
      </c>
      <c r="I37" s="184"/>
      <c r="J37" s="183" t="s">
        <v>20</v>
      </c>
      <c r="K37" s="183"/>
      <c r="L37" s="193" t="s">
        <v>3</v>
      </c>
      <c r="M37" s="193"/>
      <c r="N37" s="232" t="s">
        <v>4</v>
      </c>
      <c r="O37" s="233"/>
      <c r="P37" s="65" t="s">
        <v>21</v>
      </c>
    </row>
    <row r="38" spans="1:17" ht="18.75" customHeight="1" thickBot="1" x14ac:dyDescent="0.2">
      <c r="A38" s="66" t="s">
        <v>24</v>
      </c>
      <c r="B38" s="178"/>
      <c r="C38" s="179"/>
      <c r="D38" s="185"/>
      <c r="E38" s="186"/>
      <c r="F38" s="186"/>
      <c r="G38" s="187"/>
      <c r="H38" s="185"/>
      <c r="I38" s="187"/>
      <c r="J38" s="191"/>
      <c r="K38" s="192"/>
      <c r="L38" s="189"/>
      <c r="M38" s="190"/>
      <c r="N38" s="234"/>
      <c r="O38" s="235"/>
      <c r="P38" s="64">
        <f t="shared" ref="P38:P46" si="4">L38-N38</f>
        <v>0</v>
      </c>
    </row>
    <row r="39" spans="1:17" ht="18.75" customHeight="1" thickBot="1" x14ac:dyDescent="0.2">
      <c r="A39" s="67" t="s">
        <v>24</v>
      </c>
      <c r="B39" s="177"/>
      <c r="C39" s="177"/>
      <c r="D39" s="132"/>
      <c r="E39" s="133"/>
      <c r="F39" s="133"/>
      <c r="G39" s="134"/>
      <c r="H39" s="132"/>
      <c r="I39" s="134"/>
      <c r="J39" s="212"/>
      <c r="K39" s="213"/>
      <c r="L39" s="189"/>
      <c r="M39" s="190"/>
      <c r="N39" s="234"/>
      <c r="O39" s="235"/>
      <c r="P39" s="64">
        <f t="shared" si="4"/>
        <v>0</v>
      </c>
    </row>
    <row r="40" spans="1:17" ht="19.149999999999999" customHeight="1" thickBot="1" x14ac:dyDescent="0.2">
      <c r="A40" s="67" t="s">
        <v>24</v>
      </c>
      <c r="B40" s="130"/>
      <c r="C40" s="131"/>
      <c r="D40" s="132"/>
      <c r="E40" s="133"/>
      <c r="F40" s="133"/>
      <c r="G40" s="134"/>
      <c r="H40" s="132"/>
      <c r="I40" s="134"/>
      <c r="J40" s="132"/>
      <c r="K40" s="188"/>
      <c r="L40" s="135"/>
      <c r="M40" s="136"/>
      <c r="N40" s="128"/>
      <c r="O40" s="129"/>
      <c r="P40" s="64">
        <f t="shared" si="4"/>
        <v>0</v>
      </c>
    </row>
    <row r="41" spans="1:17" ht="19.5" customHeight="1" thickBot="1" x14ac:dyDescent="0.2">
      <c r="A41" s="66" t="s">
        <v>24</v>
      </c>
      <c r="B41" s="137"/>
      <c r="C41" s="138"/>
      <c r="D41" s="130"/>
      <c r="E41" s="139"/>
      <c r="F41" s="139"/>
      <c r="G41" s="131"/>
      <c r="H41" s="130"/>
      <c r="I41" s="131"/>
      <c r="J41" s="130"/>
      <c r="K41" s="131"/>
      <c r="L41" s="135"/>
      <c r="M41" s="136"/>
      <c r="N41" s="128"/>
      <c r="O41" s="129"/>
      <c r="P41" s="64">
        <f t="shared" si="4"/>
        <v>0</v>
      </c>
    </row>
    <row r="42" spans="1:17" ht="19.5" customHeight="1" thickBot="1" x14ac:dyDescent="0.2">
      <c r="A42" s="67" t="s">
        <v>24</v>
      </c>
      <c r="B42" s="130"/>
      <c r="C42" s="131"/>
      <c r="D42" s="132"/>
      <c r="E42" s="133"/>
      <c r="F42" s="133"/>
      <c r="G42" s="134"/>
      <c r="H42" s="132"/>
      <c r="I42" s="134"/>
      <c r="J42" s="132"/>
      <c r="K42" s="134"/>
      <c r="L42" s="135"/>
      <c r="M42" s="136"/>
      <c r="N42" s="128"/>
      <c r="O42" s="129"/>
      <c r="P42" s="64">
        <f t="shared" si="4"/>
        <v>0</v>
      </c>
    </row>
    <row r="43" spans="1:17" ht="19.5" customHeight="1" thickBot="1" x14ac:dyDescent="0.2">
      <c r="A43" s="67" t="s">
        <v>24</v>
      </c>
      <c r="B43" s="130"/>
      <c r="C43" s="131"/>
      <c r="D43" s="132"/>
      <c r="E43" s="133"/>
      <c r="F43" s="133"/>
      <c r="G43" s="134"/>
      <c r="H43" s="132"/>
      <c r="I43" s="134"/>
      <c r="J43" s="132"/>
      <c r="K43" s="134"/>
      <c r="L43" s="135"/>
      <c r="M43" s="136"/>
      <c r="N43" s="128"/>
      <c r="O43" s="129"/>
      <c r="P43" s="64">
        <f t="shared" si="4"/>
        <v>0</v>
      </c>
    </row>
    <row r="44" spans="1:17" ht="19.5" customHeight="1" thickBot="1" x14ac:dyDescent="0.2">
      <c r="A44" s="66" t="s">
        <v>24</v>
      </c>
      <c r="B44" s="137"/>
      <c r="C44" s="138"/>
      <c r="D44" s="130"/>
      <c r="E44" s="139"/>
      <c r="F44" s="139"/>
      <c r="G44" s="131"/>
      <c r="H44" s="130"/>
      <c r="I44" s="131"/>
      <c r="J44" s="130"/>
      <c r="K44" s="131"/>
      <c r="L44" s="135"/>
      <c r="M44" s="136"/>
      <c r="N44" s="128"/>
      <c r="O44" s="129"/>
      <c r="P44" s="64">
        <f t="shared" si="4"/>
        <v>0</v>
      </c>
    </row>
    <row r="45" spans="1:17" ht="19.5" customHeight="1" thickBot="1" x14ac:dyDescent="0.2">
      <c r="A45" s="67" t="s">
        <v>24</v>
      </c>
      <c r="B45" s="130"/>
      <c r="C45" s="131"/>
      <c r="D45" s="132"/>
      <c r="E45" s="133"/>
      <c r="F45" s="133"/>
      <c r="G45" s="134"/>
      <c r="H45" s="132"/>
      <c r="I45" s="134"/>
      <c r="J45" s="132"/>
      <c r="K45" s="134"/>
      <c r="L45" s="135"/>
      <c r="M45" s="136"/>
      <c r="N45" s="128"/>
      <c r="O45" s="129"/>
      <c r="P45" s="64">
        <f t="shared" si="4"/>
        <v>0</v>
      </c>
    </row>
    <row r="46" spans="1:17" ht="18.75" customHeight="1" x14ac:dyDescent="0.15">
      <c r="A46" s="67" t="s">
        <v>24</v>
      </c>
      <c r="B46" s="130"/>
      <c r="C46" s="131"/>
      <c r="D46" s="132"/>
      <c r="E46" s="133"/>
      <c r="F46" s="133"/>
      <c r="G46" s="134"/>
      <c r="H46" s="132"/>
      <c r="I46" s="134"/>
      <c r="J46" s="132"/>
      <c r="K46" s="134"/>
      <c r="L46" s="135"/>
      <c r="M46" s="136"/>
      <c r="N46" s="128"/>
      <c r="O46" s="129"/>
      <c r="P46" s="64">
        <f t="shared" si="4"/>
        <v>0</v>
      </c>
    </row>
    <row r="47" spans="1:17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  <row r="590" spans="1:15" x14ac:dyDescent="0.15">
      <c r="L590" s="2"/>
      <c r="M590" s="2"/>
      <c r="N590" s="2"/>
      <c r="O590" s="2"/>
    </row>
    <row r="591" spans="1:15" x14ac:dyDescent="0.15">
      <c r="L591" s="2"/>
      <c r="M591" s="2"/>
      <c r="N591" s="2"/>
      <c r="O591" s="2"/>
    </row>
    <row r="592" spans="1:15" x14ac:dyDescent="0.15">
      <c r="L592" s="2"/>
      <c r="M592" s="2"/>
      <c r="N592" s="2"/>
      <c r="O592" s="2"/>
    </row>
    <row r="593" spans="12:15" x14ac:dyDescent="0.15">
      <c r="L593" s="2"/>
      <c r="M593" s="2"/>
      <c r="N593" s="2"/>
      <c r="O593" s="2"/>
    </row>
    <row r="594" spans="12:15" x14ac:dyDescent="0.15">
      <c r="L594" s="2"/>
      <c r="M594" s="2"/>
      <c r="N594" s="2"/>
      <c r="O594" s="2"/>
    </row>
    <row r="595" spans="12:15" x14ac:dyDescent="0.15">
      <c r="L595" s="2"/>
      <c r="M595" s="2"/>
      <c r="N595" s="2"/>
      <c r="O595" s="2"/>
    </row>
    <row r="596" spans="12:15" x14ac:dyDescent="0.15">
      <c r="L596" s="2"/>
      <c r="M596" s="2"/>
      <c r="N596" s="2"/>
      <c r="O596" s="2"/>
    </row>
  </sheetData>
  <mergeCells count="92">
    <mergeCell ref="A26:B26"/>
    <mergeCell ref="A27:B27"/>
    <mergeCell ref="A28:B28"/>
    <mergeCell ref="A15:B15"/>
    <mergeCell ref="J39:K39"/>
    <mergeCell ref="F19:G19"/>
    <mergeCell ref="F20:G20"/>
    <mergeCell ref="A31:P33"/>
    <mergeCell ref="A36:F36"/>
    <mergeCell ref="F22:G22"/>
    <mergeCell ref="A25:B25"/>
    <mergeCell ref="N37:O37"/>
    <mergeCell ref="N38:O38"/>
    <mergeCell ref="N39:O39"/>
    <mergeCell ref="H37:I37"/>
    <mergeCell ref="J37:K37"/>
    <mergeCell ref="L37:M37"/>
    <mergeCell ref="H39:I39"/>
    <mergeCell ref="I4:J4"/>
    <mergeCell ref="C4:D4"/>
    <mergeCell ref="O4:P4"/>
    <mergeCell ref="K4:L4"/>
    <mergeCell ref="G4:H4"/>
    <mergeCell ref="E4:F4"/>
    <mergeCell ref="M4:N4"/>
    <mergeCell ref="H40:I40"/>
    <mergeCell ref="J40:K40"/>
    <mergeCell ref="L38:M38"/>
    <mergeCell ref="H38:I38"/>
    <mergeCell ref="J38:K38"/>
    <mergeCell ref="L40:M40"/>
    <mergeCell ref="L39:M39"/>
    <mergeCell ref="D40:G40"/>
    <mergeCell ref="B39:C39"/>
    <mergeCell ref="B38:C38"/>
    <mergeCell ref="B37:C37"/>
    <mergeCell ref="B40:C40"/>
    <mergeCell ref="D37:G37"/>
    <mergeCell ref="D38:G38"/>
    <mergeCell ref="D39:G39"/>
    <mergeCell ref="N40:O40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5:O45"/>
    <mergeCell ref="B46:C46"/>
    <mergeCell ref="D46:G46"/>
    <mergeCell ref="H46:I46"/>
    <mergeCell ref="J46:K46"/>
    <mergeCell ref="L46:M46"/>
    <mergeCell ref="N46:O46"/>
    <mergeCell ref="B45:C45"/>
    <mergeCell ref="D45:G45"/>
    <mergeCell ref="H45:I45"/>
    <mergeCell ref="J45:K45"/>
    <mergeCell ref="L45:M45"/>
  </mergeCells>
  <phoneticPr fontId="5" type="noConversion"/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D5FB97-BC83-4298-804E-8E04D79C902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2024-05-23T13:40:30Z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