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129 GARNER, NC/5 PROJECT DOCUMENTS/"/>
    </mc:Choice>
  </mc:AlternateContent>
  <xr:revisionPtr revIDLastSave="5" documentId="8_{9C42A477-F14D-4637-8084-BA7AA1DCEB12}" xr6:coauthVersionLast="47" xr6:coauthVersionMax="47" xr10:uidLastSave="{C85A39CB-7008-4596-82A5-7078840DA41E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<sst xmlns="http://schemas.openxmlformats.org/spreadsheetml/2006/main" count="76" uniqueCount="50">
  <si>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</si>
  <si>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</si>
  <si>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</si>
  <si>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</si>
  <si>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</si>
  <si>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</si>
  <si>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</si>
  <si>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</si>
  <si>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</si>
  <si>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</si>
  <si>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</si>
  <si>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</si>
  <si>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</si>
  <si>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</si>
  <si>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</si>
  <si>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</si>
  <si>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</si>
  <si>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</si>
  <si>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</si>
  <si>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</si>
  <si>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</si>
  <si>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</si>
  <si>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</si>
  <si>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</si>
  <si>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</si>
  <si>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</si>
  <si>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</si>
  <si>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</si>
  <si>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</si>
  <si>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</si>
  <si>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</si>
  <si>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</si>
  <si>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</si>
  <si>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</si>
  <si>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</si>
  <si>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</si>
  <si>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</si>
  <si>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</si>
  <si>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</si>
  <si>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</si>
  <si>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</si>
  <si>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</si>
  <si>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</si>
  <si>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</si>
  <si>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FOOD SERVICE</t>
  </si>
  <si>
    <t xml:space="preserve"> </t>
  </si>
  <si>
    <t>EF-3</t>
  </si>
  <si>
    <t>BOH</t>
  </si>
  <si>
    <t xml:space="preserve">TRASH ROOM </t>
  </si>
  <si>
    <t>RETAIL/OFFICE/COFFEE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</si>
</sst>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I1" sqref="I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26</v>
      </c>
      <c r="B6" s="205" t="s">
        <v>44</v>
      </c>
      <c r="C6" s="23">
        <v>3600</v>
      </c>
      <c r="D6" s="24"/>
      <c r="E6" s="23">
        <f t="shared" ref="E6:F7" si="0">C6-G6</f>
        <v>2900</v>
      </c>
      <c r="F6" s="24">
        <f t="shared" si="0"/>
        <v>0</v>
      </c>
      <c r="G6" s="25">
        <v>700</v>
      </c>
      <c r="H6" s="26"/>
      <c r="I6" s="27">
        <f>G6/C6</f>
        <v>0.19444444444444445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27</v>
      </c>
      <c r="B7" s="206" t="s">
        <v>42</v>
      </c>
      <c r="C7" s="35">
        <v>3250</v>
      </c>
      <c r="D7" s="36"/>
      <c r="E7" s="35">
        <f t="shared" si="0"/>
        <v>2870</v>
      </c>
      <c r="F7" s="36">
        <f t="shared" si="0"/>
        <v>0</v>
      </c>
      <c r="G7" s="37">
        <v>380</v>
      </c>
      <c r="H7" s="38"/>
      <c r="I7" s="39">
        <f t="shared" ref="I7:J7" si="1">G7/C7</f>
        <v>0.11692307692307692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29</v>
      </c>
      <c r="B8" s="206" t="s">
        <v>49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10</v>
      </c>
      <c r="B9" s="70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45</v>
      </c>
      <c r="N9" s="44"/>
      <c r="O9" s="101">
        <v>375</v>
      </c>
      <c r="P9" s="102"/>
      <c r="Q9" s="61"/>
      <c r="R9" s="66"/>
    </row>
    <row r="10" spans="1:21" ht="20.149999999999999" customHeight="1" x14ac:dyDescent="0.25">
      <c r="A10" s="72" t="s">
        <v>11</v>
      </c>
      <c r="B10" s="70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101">
        <v>400</v>
      </c>
      <c r="P10" s="102"/>
      <c r="Q10" s="61"/>
      <c r="R10" s="66"/>
    </row>
    <row r="11" spans="1:21" ht="20.149999999999999" customHeight="1" thickBot="1" x14ac:dyDescent="0.3">
      <c r="A11" s="72" t="s">
        <v>46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78" t="s">
        <v>30</v>
      </c>
      <c r="B12" s="179"/>
      <c r="C12" s="73">
        <f t="shared" ref="C12:H12" si="6">SUM(C6:C11)</f>
        <v>8850</v>
      </c>
      <c r="D12" s="74">
        <f t="shared" si="6"/>
        <v>0</v>
      </c>
      <c r="E12" s="73">
        <f t="shared" si="6"/>
        <v>7570</v>
      </c>
      <c r="F12" s="74">
        <f t="shared" si="6"/>
        <v>0</v>
      </c>
      <c r="G12" s="75">
        <f t="shared" si="6"/>
        <v>1280</v>
      </c>
      <c r="H12" s="76">
        <f t="shared" si="6"/>
        <v>0</v>
      </c>
      <c r="I12" s="77"/>
      <c r="J12" s="78"/>
      <c r="K12" s="75">
        <f t="shared" ref="K12:P12" si="7">SUM(K6:K11)</f>
        <v>0</v>
      </c>
      <c r="L12" s="76">
        <f t="shared" si="7"/>
        <v>0</v>
      </c>
      <c r="M12" s="100">
        <f t="shared" si="7"/>
        <v>0</v>
      </c>
      <c r="N12" s="79">
        <f t="shared" si="7"/>
        <v>0</v>
      </c>
      <c r="O12" s="80">
        <f t="shared" si="7"/>
        <v>975</v>
      </c>
      <c r="P12" s="81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5" t="s">
        <v>31</v>
      </c>
      <c r="B14" s="82"/>
      <c r="C14" s="82"/>
      <c r="D14" s="82"/>
      <c r="F14" s="146" t="s">
        <v>12</v>
      </c>
      <c r="G14" s="147"/>
      <c r="H14" s="120" t="s">
        <v>34</v>
      </c>
      <c r="I14" s="121"/>
      <c r="J14" s="122"/>
      <c r="L14" s="94" t="s">
        <v>36</v>
      </c>
      <c r="M14" s="83"/>
      <c r="N14" s="83"/>
      <c r="O14" s="83"/>
      <c r="P14" s="8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30</v>
      </c>
      <c r="B15" s="139"/>
      <c r="C15" s="85" t="s">
        <v>7</v>
      </c>
      <c r="D15" s="86" t="s">
        <v>8</v>
      </c>
      <c r="F15" s="148"/>
      <c r="G15" s="149"/>
      <c r="H15" s="123"/>
      <c r="I15" s="124"/>
      <c r="J15" s="125"/>
      <c r="L15" s="117" t="s">
        <v>39</v>
      </c>
      <c r="M15" s="117"/>
      <c r="N15" s="117"/>
      <c r="O15" s="117"/>
      <c r="P15" s="97">
        <f>IF(R14=TRUE, 1, 0)</f>
        <v>1</v>
      </c>
    </row>
    <row r="16" spans="1:21" ht="18.75" customHeight="1" x14ac:dyDescent="0.35">
      <c r="A16" s="140" t="s">
        <v>33</v>
      </c>
      <c r="B16" s="141"/>
      <c r="C16" s="87">
        <f>G12+K12</f>
        <v>1280</v>
      </c>
      <c r="D16" s="88">
        <f>H12+L12</f>
        <v>0</v>
      </c>
      <c r="F16" s="187" t="s">
        <v>13</v>
      </c>
      <c r="G16" s="188"/>
      <c r="H16" s="129"/>
      <c r="I16" s="130"/>
      <c r="J16" s="131"/>
      <c r="L16" s="118"/>
      <c r="M16" s="118"/>
      <c r="N16" s="118"/>
      <c r="O16" s="118"/>
      <c r="P16" s="99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2" t="s">
        <v>32</v>
      </c>
      <c r="B17" s="143"/>
      <c r="C17" s="91">
        <f>M12+O12</f>
        <v>975</v>
      </c>
      <c r="D17" s="92">
        <f>N12+P12</f>
        <v>0</v>
      </c>
      <c r="F17" s="189" t="s">
        <v>14</v>
      </c>
      <c r="G17" s="190"/>
      <c r="H17" s="132"/>
      <c r="I17" s="133"/>
      <c r="J17" s="134"/>
      <c r="L17" s="119" t="s">
        <v>37</v>
      </c>
      <c r="M17" s="119"/>
      <c r="N17" s="119"/>
      <c r="O17" s="119"/>
      <c r="P17" s="98" t="e">
        <f>IF(R16=TRUE, 1, 0)</f>
        <v>#DIV/0!</v>
      </c>
    </row>
    <row r="18" spans="1:18" ht="18.75" customHeight="1" thickBot="1" x14ac:dyDescent="0.4">
      <c r="A18" s="144" t="s">
        <v>18</v>
      </c>
      <c r="B18" s="145"/>
      <c r="C18" s="89">
        <f>C16-C17</f>
        <v>305</v>
      </c>
      <c r="D18" s="90">
        <f>D16-D17</f>
        <v>0</v>
      </c>
      <c r="F18" s="150" t="s">
        <v>15</v>
      </c>
      <c r="G18" s="151"/>
      <c r="H18" s="135"/>
      <c r="I18" s="136"/>
      <c r="J18" s="137"/>
      <c r="L18" s="118"/>
      <c r="M18" s="118"/>
      <c r="N18" s="118"/>
      <c r="O18" s="118"/>
      <c r="P18" s="99"/>
      <c r="R18" s="1" t="e">
        <f>AND(H19&gt;=-0.02, H19&lt;=0.02)</f>
        <v>#DIV/0!</v>
      </c>
    </row>
    <row r="19" spans="1:18" ht="16.5" customHeight="1" thickBot="1" x14ac:dyDescent="0.3">
      <c r="F19" s="203" t="s">
        <v>16</v>
      </c>
      <c r="G19" s="204"/>
      <c r="H19" s="126" t="e">
        <f>AVERAGE(H16:J18)</f>
        <v>#DIV/0!</v>
      </c>
      <c r="I19" s="127"/>
      <c r="J19" s="128"/>
      <c r="L19" s="115" t="s">
        <v>38</v>
      </c>
      <c r="M19" s="115"/>
      <c r="N19" s="115"/>
      <c r="O19" s="115"/>
      <c r="P19" s="93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6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3"/>
      <c r="Q23" s="67"/>
    </row>
    <row r="24" spans="1:18" ht="20.149999999999999" customHeight="1" x14ac:dyDescent="0.25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67"/>
    </row>
    <row r="25" spans="1:18" ht="20.149999999999999" customHeight="1" thickBot="1" x14ac:dyDescent="0.3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0" t="s">
        <v>19</v>
      </c>
      <c r="B28" s="201"/>
      <c r="C28" s="201"/>
      <c r="D28" s="201"/>
      <c r="E28" s="201"/>
      <c r="F28" s="202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5" t="s">
        <v>24</v>
      </c>
      <c r="C29" s="156"/>
      <c r="D29" s="157" t="s">
        <v>23</v>
      </c>
      <c r="E29" s="158"/>
      <c r="F29" s="158"/>
      <c r="G29" s="159"/>
      <c r="H29" s="157" t="s">
        <v>20</v>
      </c>
      <c r="I29" s="159"/>
      <c r="J29" s="158" t="s">
        <v>21</v>
      </c>
      <c r="K29" s="158"/>
      <c r="L29" s="186" t="s">
        <v>3</v>
      </c>
      <c r="M29" s="186"/>
      <c r="N29" s="182" t="s">
        <v>4</v>
      </c>
      <c r="O29" s="183"/>
      <c r="P29" s="58" t="s">
        <v>22</v>
      </c>
    </row>
    <row r="30" spans="1:18" ht="18.75" customHeight="1" thickBot="1" x14ac:dyDescent="0.3">
      <c r="A30" s="59" t="s">
        <v>25</v>
      </c>
      <c r="B30" s="153"/>
      <c r="C30" s="154"/>
      <c r="D30" s="160"/>
      <c r="E30" s="161"/>
      <c r="F30" s="161"/>
      <c r="G30" s="162"/>
      <c r="H30" s="160"/>
      <c r="I30" s="162"/>
      <c r="J30" s="166"/>
      <c r="K30" s="167"/>
      <c r="L30" s="164"/>
      <c r="M30" s="165"/>
      <c r="N30" s="184"/>
      <c r="O30" s="185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2"/>
      <c r="C31" s="152"/>
      <c r="D31" s="107"/>
      <c r="E31" s="108"/>
      <c r="F31" s="108"/>
      <c r="G31" s="109"/>
      <c r="H31" s="107"/>
      <c r="I31" s="109"/>
      <c r="J31" s="180"/>
      <c r="K31" s="181"/>
      <c r="L31" s="164"/>
      <c r="M31" s="165"/>
      <c r="N31" s="184"/>
      <c r="O31" s="185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05"/>
      <c r="C32" s="106"/>
      <c r="D32" s="107"/>
      <c r="E32" s="108"/>
      <c r="F32" s="108"/>
      <c r="G32" s="109"/>
      <c r="H32" s="107"/>
      <c r="I32" s="109"/>
      <c r="J32" s="107"/>
      <c r="K32" s="163"/>
      <c r="L32" s="110"/>
      <c r="M32" s="111"/>
      <c r="N32" s="103"/>
      <c r="O32" s="104"/>
      <c r="P32" s="57">
        <f t="shared" si="8"/>
        <v>0</v>
      </c>
    </row>
    <row r="33" spans="1:16" ht="19.5" customHeight="1" thickBot="1" x14ac:dyDescent="0.3">
      <c r="A33" s="59" t="s">
        <v>25</v>
      </c>
      <c r="B33" s="112"/>
      <c r="C33" s="113"/>
      <c r="D33" s="105"/>
      <c r="E33" s="114"/>
      <c r="F33" s="114"/>
      <c r="G33" s="106"/>
      <c r="H33" s="105"/>
      <c r="I33" s="106"/>
      <c r="J33" s="105"/>
      <c r="K33" s="106"/>
      <c r="L33" s="110"/>
      <c r="M33" s="111"/>
      <c r="N33" s="103"/>
      <c r="O33" s="104"/>
      <c r="P33" s="57">
        <f t="shared" si="8"/>
        <v>0</v>
      </c>
    </row>
    <row r="34" spans="1:16" ht="19.5" customHeight="1" thickBot="1" x14ac:dyDescent="0.3">
      <c r="A34" s="60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7">
        <f t="shared" si="8"/>
        <v>0</v>
      </c>
    </row>
    <row r="35" spans="1:16" ht="19.5" customHeight="1" thickBot="1" x14ac:dyDescent="0.3">
      <c r="A35" s="60" t="s">
        <v>25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7">
        <f t="shared" si="8"/>
        <v>0</v>
      </c>
    </row>
    <row r="36" spans="1:16" ht="19.5" customHeight="1" thickBot="1" x14ac:dyDescent="0.3">
      <c r="A36" s="59" t="s">
        <v>25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7">
        <f t="shared" si="8"/>
        <v>0</v>
      </c>
    </row>
    <row r="37" spans="1:16" ht="19.5" customHeight="1" thickBot="1" x14ac:dyDescent="0.3">
      <c r="A37" s="60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7">
        <f t="shared" si="8"/>
        <v>0</v>
      </c>
    </row>
    <row r="38" spans="1:16" ht="18.75" customHeight="1" x14ac:dyDescent="0.25">
      <c r="A38" s="60" t="s">
        <v>25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2025-05-30T16:57:23Z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