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Freddy's/Missouri City, TX/2 DRAWINGS/"/>
    </mc:Choice>
  </mc:AlternateContent>
  <xr:revisionPtr revIDLastSave="50" documentId="13_ncr:1_{B888774D-3C83-41B9-8B1C-1CD895A9BF91}" xr6:coauthVersionLast="47" xr6:coauthVersionMax="47" xr10:uidLastSave="{4696DD57-C0F6-4EA7-99B1-6E996603BFF1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P34" i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6" i="1" l="1"/>
  <c r="R18" i="1"/>
  <c r="P20" i="1" s="1"/>
  <c r="D18" i="1" l="1"/>
  <c r="C18" i="1"/>
  <c r="D17" i="1"/>
  <c r="C17" i="1"/>
  <c r="C19" i="1" l="1"/>
  <c r="T14" i="1" s="1"/>
  <c r="D19" i="1"/>
  <c r="U16" i="1" s="1"/>
  <c r="R16" i="1" s="1"/>
  <c r="J8" i="1"/>
  <c r="J6" i="1"/>
  <c r="I8" i="1"/>
  <c r="I6" i="1"/>
  <c r="U14" i="1" l="1"/>
  <c r="R14" i="1" s="1"/>
  <c r="P16" i="1" s="1"/>
  <c r="P18" i="1"/>
  <c r="F8" i="1"/>
  <c r="E8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<sst xmlns="http://schemas.openxmlformats.org/spreadsheetml/2006/main" count="76" uniqueCount="47">
  <si>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</si>
  <si>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</si>
  <si>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</si>
  <si>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</si>
  <si>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</si>
  <si>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</si>
  <si>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</si>
  <si>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</si>
  <si>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</si>
  <si>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</si>
  <si>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</si>
  <si>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</si>
  <si>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</si>
  <si>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</si>
  <si>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</si>
  <si>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</si>
  <si>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</si>
  <si>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</si>
  <si>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</si>
  <si>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</si>
  <si>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</si>
  <si>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</si>
  <si>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</si>
  <si>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</si>
  <si>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</si>
  <si>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</si>
  <si>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</si>
  <si>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</si>
  <si>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</si>
  <si>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</si>
  <si>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</si>
  <si>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</si>
  <si>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</si>
  <si>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</si>
  <si>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</si>
  <si>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</si>
  <si>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</si>
  <si>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</si>
  <si>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</si>
  <si>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</si>
  <si>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KITCHEN</t>
  </si>
  <si>
    <t>DINING</t>
  </si>
  <si>
    <t>KEF-1</t>
  </si>
  <si>
    <t>KEF-2</t>
  </si>
  <si>
    <t>KITCHEN HD</t>
  </si>
  <si>
    <t>RESTROOM</t>
  </si>
  <si>
    <t>RTU-2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</si>
</sst>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1" ht="9.75" customHeight="1" thickBot="1" x14ac:dyDescent="0.3">
      <c r="A3" s="100"/>
    </row>
    <row r="4" spans="1:21" ht="20.100000000000001" customHeight="1" thickBot="1" x14ac:dyDescent="0.25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9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21" ht="20.100000000000001" customHeight="1" x14ac:dyDescent="0.2">
      <c r="A6" s="79" t="s">
        <v>13</v>
      </c>
      <c r="B6" s="77" t="s">
        <v>41</v>
      </c>
      <c r="C6" s="23">
        <v>3000</v>
      </c>
      <c r="D6" s="24"/>
      <c r="E6" s="23">
        <f t="shared" ref="E6:F8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">
      <c r="A7" s="80" t="s">
        <v>46</v>
      </c>
      <c r="B7" s="78" t="s">
        <v>41</v>
      </c>
      <c r="C7" s="35">
        <v>3000</v>
      </c>
      <c r="D7" s="36"/>
      <c r="E7" s="35">
        <f t="shared" ref="E7" si="1">C7-G7</f>
        <v>2500</v>
      </c>
      <c r="F7" s="36">
        <f t="shared" ref="F7" si="2">D7-H7</f>
        <v>0</v>
      </c>
      <c r="G7" s="37">
        <v>500</v>
      </c>
      <c r="H7" s="38"/>
      <c r="I7" s="39">
        <f t="shared" ref="I7" si="3">G7/C7</f>
        <v>0.16666666666666666</v>
      </c>
      <c r="J7" s="40" t="e">
        <f t="shared" ref="J7" si="4">H7/D7</f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">
      <c r="A8" s="80" t="s">
        <v>39</v>
      </c>
      <c r="B8" s="78" t="s">
        <v>40</v>
      </c>
      <c r="C8" s="35">
        <v>2300</v>
      </c>
      <c r="D8" s="36"/>
      <c r="E8" s="35">
        <f t="shared" si="0"/>
        <v>0</v>
      </c>
      <c r="F8" s="36">
        <f t="shared" si="0"/>
        <v>0</v>
      </c>
      <c r="G8" s="37">
        <v>2300</v>
      </c>
      <c r="H8" s="38"/>
      <c r="I8" s="39">
        <f t="shared" ref="I8:J8" si="5">G8/C8</f>
        <v>1</v>
      </c>
      <c r="J8" s="40" t="e">
        <f t="shared" si="5"/>
        <v>#DIV/0!</v>
      </c>
      <c r="K8" s="41"/>
      <c r="L8" s="42"/>
      <c r="M8" s="43"/>
      <c r="N8" s="44"/>
      <c r="O8" s="45"/>
      <c r="P8" s="46"/>
      <c r="Q8" s="68"/>
      <c r="R8" s="73"/>
    </row>
    <row r="9" spans="1:21" ht="20.100000000000001" customHeight="1" x14ac:dyDescent="0.2">
      <c r="A9" s="80" t="s">
        <v>42</v>
      </c>
      <c r="B9" s="78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/>
      <c r="O9" s="45"/>
      <c r="P9" s="46"/>
      <c r="Q9" s="68"/>
      <c r="R9" s="73"/>
    </row>
    <row r="10" spans="1:21" ht="20.100000000000001" customHeight="1" x14ac:dyDescent="0.2">
      <c r="A10" s="80" t="s">
        <v>43</v>
      </c>
      <c r="B10" s="78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775</v>
      </c>
      <c r="N10" s="51"/>
      <c r="O10" s="45"/>
      <c r="P10" s="46"/>
      <c r="Q10" s="68"/>
      <c r="R10" s="73"/>
    </row>
    <row r="11" spans="1:21" ht="20.100000000000001" customHeight="1" x14ac:dyDescent="0.2">
      <c r="A11" s="80" t="s">
        <v>14</v>
      </c>
      <c r="B11" s="78" t="s">
        <v>45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/>
      <c r="Q11" s="68"/>
      <c r="R11" s="73"/>
    </row>
    <row r="12" spans="1:21" ht="20.100000000000001" customHeight="1" thickBot="1" x14ac:dyDescent="0.25">
      <c r="A12" s="90" t="s">
        <v>15</v>
      </c>
      <c r="B12" s="91" t="s">
        <v>45</v>
      </c>
      <c r="C12" s="92"/>
      <c r="D12" s="93"/>
      <c r="E12" s="94"/>
      <c r="F12" s="93"/>
      <c r="G12" s="95"/>
      <c r="H12" s="57"/>
      <c r="I12" s="56"/>
      <c r="J12" s="57"/>
      <c r="K12" s="95"/>
      <c r="L12" s="57"/>
      <c r="M12" s="96"/>
      <c r="N12" s="97"/>
      <c r="O12" s="58">
        <v>75</v>
      </c>
      <c r="P12" s="59"/>
      <c r="Q12" s="55"/>
      <c r="R12" s="73"/>
    </row>
    <row r="13" spans="1:21" ht="20.100000000000001" customHeight="1" thickBot="1" x14ac:dyDescent="0.25">
      <c r="A13" s="117" t="s">
        <v>16</v>
      </c>
      <c r="B13" s="118"/>
      <c r="C13" s="81">
        <f>SUM(C6:C12)</f>
        <v>8300</v>
      </c>
      <c r="D13" s="82">
        <f>SUM(D6:D12)</f>
        <v>0</v>
      </c>
      <c r="E13" s="81">
        <f>SUM(E6:E12)</f>
        <v>5000</v>
      </c>
      <c r="F13" s="82">
        <f>SUM(F6:F12)</f>
        <v>0</v>
      </c>
      <c r="G13" s="83">
        <f>SUM(G6:G12)</f>
        <v>3300</v>
      </c>
      <c r="H13" s="84">
        <f>SUM(H6:H12)</f>
        <v>0</v>
      </c>
      <c r="I13" s="85"/>
      <c r="J13" s="86"/>
      <c r="K13" s="83">
        <f>SUM(K6:K12)</f>
        <v>0</v>
      </c>
      <c r="L13" s="84">
        <f>SUM(L6:L12)</f>
        <v>0</v>
      </c>
      <c r="M13" s="116">
        <f>SUM(M6:M12)</f>
        <v>2375</v>
      </c>
      <c r="N13" s="87">
        <f>SUM(N6:N12)</f>
        <v>0</v>
      </c>
      <c r="O13" s="88">
        <f>SUM(O6:O12)</f>
        <v>150</v>
      </c>
      <c r="P13" s="89">
        <f>SUM(P6:P12)</f>
        <v>0</v>
      </c>
      <c r="Q13" s="73"/>
    </row>
    <row r="14" spans="1:21" ht="20.100000000000001" customHeight="1" thickBot="1" x14ac:dyDescent="0.25">
      <c r="A14" s="70"/>
      <c r="B14" s="60"/>
      <c r="C14" s="60"/>
      <c r="D14" s="60"/>
      <c r="E14" s="60"/>
      <c r="F14" s="71"/>
      <c r="G14" s="71"/>
      <c r="H14" s="76"/>
      <c r="I14" s="76"/>
      <c r="J14" s="71"/>
      <c r="K14" s="71"/>
      <c r="L14" s="72"/>
      <c r="M14" s="72"/>
      <c r="N14" s="72"/>
      <c r="O14" s="72"/>
      <c r="P14" s="55"/>
      <c r="R14" s="1" t="b">
        <f>T14=U14</f>
        <v>1</v>
      </c>
      <c r="T14" s="1" t="b">
        <f>C19&lt;0</f>
        <v>0</v>
      </c>
      <c r="U14" s="1" t="b">
        <f>D19&lt;0</f>
        <v>0</v>
      </c>
    </row>
    <row r="15" spans="1:21" ht="18.75" customHeight="1" thickBot="1" x14ac:dyDescent="0.25">
      <c r="A15" s="111" t="s">
        <v>17</v>
      </c>
      <c r="B15" s="98"/>
      <c r="C15" s="98"/>
      <c r="D15" s="98"/>
      <c r="F15" s="210" t="s">
        <v>18</v>
      </c>
      <c r="G15" s="211"/>
      <c r="H15" s="184" t="s">
        <v>19</v>
      </c>
      <c r="I15" s="185"/>
      <c r="J15" s="186"/>
      <c r="L15" s="110" t="s">
        <v>20</v>
      </c>
      <c r="M15" s="99"/>
      <c r="N15" s="99"/>
      <c r="O15" s="99"/>
      <c r="P15" s="99"/>
    </row>
    <row r="16" spans="1:21" ht="18.75" customHeight="1" thickBot="1" x14ac:dyDescent="0.25">
      <c r="A16" s="202" t="s">
        <v>16</v>
      </c>
      <c r="B16" s="203"/>
      <c r="C16" s="101" t="s">
        <v>11</v>
      </c>
      <c r="D16" s="102" t="s">
        <v>12</v>
      </c>
      <c r="F16" s="212"/>
      <c r="G16" s="213"/>
      <c r="H16" s="187"/>
      <c r="I16" s="188"/>
      <c r="J16" s="189"/>
      <c r="L16" s="181" t="s">
        <v>21</v>
      </c>
      <c r="M16" s="181"/>
      <c r="N16" s="181"/>
      <c r="O16" s="181"/>
      <c r="P16" s="113">
        <f>IF(R14=TRUE, 1, 0)</f>
        <v>1</v>
      </c>
      <c r="R16" s="1" t="e">
        <f>T16=U16</f>
        <v>#DIV/0!</v>
      </c>
      <c r="T16" s="1" t="e">
        <f>H20&lt;0</f>
        <v>#DIV/0!</v>
      </c>
      <c r="U16" s="1" t="b">
        <f>D19&lt;0</f>
        <v>0</v>
      </c>
    </row>
    <row r="17" spans="1:18" ht="18.75" customHeight="1" x14ac:dyDescent="0.2">
      <c r="A17" s="204" t="s">
        <v>22</v>
      </c>
      <c r="B17" s="205"/>
      <c r="C17" s="103">
        <f>G13+K13</f>
        <v>3300</v>
      </c>
      <c r="D17" s="104">
        <f>H13+L13</f>
        <v>0</v>
      </c>
      <c r="F17" s="133" t="s">
        <v>23</v>
      </c>
      <c r="G17" s="134"/>
      <c r="H17" s="193"/>
      <c r="I17" s="194"/>
      <c r="J17" s="195"/>
      <c r="L17" s="182"/>
      <c r="M17" s="182"/>
      <c r="N17" s="182"/>
      <c r="O17" s="182"/>
      <c r="P17" s="115"/>
    </row>
    <row r="18" spans="1:18" ht="18.75" customHeight="1" thickBot="1" x14ac:dyDescent="0.25">
      <c r="A18" s="206" t="s">
        <v>24</v>
      </c>
      <c r="B18" s="207"/>
      <c r="C18" s="107">
        <f>M13+O13</f>
        <v>2525</v>
      </c>
      <c r="D18" s="108">
        <f>N13+P13</f>
        <v>0</v>
      </c>
      <c r="F18" s="135" t="s">
        <v>25</v>
      </c>
      <c r="G18" s="136"/>
      <c r="H18" s="196"/>
      <c r="I18" s="197"/>
      <c r="J18" s="198"/>
      <c r="L18" s="183" t="s">
        <v>26</v>
      </c>
      <c r="M18" s="183"/>
      <c r="N18" s="183"/>
      <c r="O18" s="183"/>
      <c r="P18" s="114" t="e">
        <f>IF(R16=TRUE, 1, 0)</f>
        <v>#DIV/0!</v>
      </c>
      <c r="R18" s="1" t="e">
        <f>AND(H20&gt;=-0.02, H20&lt;=0.02)</f>
        <v>#DIV/0!</v>
      </c>
    </row>
    <row r="19" spans="1:18" ht="16.5" customHeight="1" thickBot="1" x14ac:dyDescent="0.3">
      <c r="A19" s="208" t="s">
        <v>27</v>
      </c>
      <c r="B19" s="209"/>
      <c r="C19" s="105">
        <f>C17-C18</f>
        <v>775</v>
      </c>
      <c r="D19" s="106">
        <f>D17-D18</f>
        <v>0</v>
      </c>
      <c r="F19" s="214" t="s">
        <v>28</v>
      </c>
      <c r="G19" s="215"/>
      <c r="H19" s="199"/>
      <c r="I19" s="200"/>
      <c r="J19" s="201"/>
      <c r="L19" s="182"/>
      <c r="M19" s="182"/>
      <c r="N19" s="182"/>
      <c r="O19" s="182"/>
      <c r="P19" s="115"/>
    </row>
    <row r="20" spans="1:18" ht="13.7" customHeight="1" thickBot="1" x14ac:dyDescent="0.25">
      <c r="F20" s="149" t="s">
        <v>29</v>
      </c>
      <c r="G20" s="150"/>
      <c r="H20" s="190" t="e">
        <f>AVERAGE(H17:J19)</f>
        <v>#DIV/0!</v>
      </c>
      <c r="I20" s="191"/>
      <c r="J20" s="192"/>
      <c r="L20" s="179" t="s">
        <v>30</v>
      </c>
      <c r="M20" s="179"/>
      <c r="N20" s="179"/>
      <c r="O20" s="179"/>
      <c r="P20" s="109" t="e">
        <f>IF(R18=TRUE, 1, 0)</f>
        <v>#DIV/0!</v>
      </c>
    </row>
    <row r="21" spans="1:18" ht="13.7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79"/>
      <c r="M21" s="179"/>
      <c r="N21" s="179"/>
      <c r="O21" s="179"/>
      <c r="P21" s="112"/>
      <c r="Q21" s="7"/>
    </row>
    <row r="22" spans="1:18" ht="13.5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62"/>
      <c r="M22" s="62"/>
      <c r="N22" s="63"/>
      <c r="O22" s="63"/>
      <c r="P22" s="7"/>
    </row>
    <row r="23" spans="1:18" ht="20.100000000000001" customHeight="1" thickBot="1" x14ac:dyDescent="0.25">
      <c r="A23" s="3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  <c r="Q23" s="74"/>
    </row>
    <row r="24" spans="1:18" ht="20.100000000000001" customHeight="1" x14ac:dyDescent="0.2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74"/>
    </row>
    <row r="25" spans="1:18" ht="20.100000000000001" customHeight="1" x14ac:dyDescent="0.2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</row>
    <row r="26" spans="1:18" ht="20.100000000000001" customHeight="1" thickBot="1" x14ac:dyDescent="0.25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5"/>
    </row>
    <row r="27" spans="1:18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Q28" s="61"/>
    </row>
    <row r="29" spans="1:18" ht="19.149999999999999" customHeight="1" thickBot="1" x14ac:dyDescent="0.25">
      <c r="A29" s="146" t="s">
        <v>32</v>
      </c>
      <c r="B29" s="147"/>
      <c r="C29" s="147"/>
      <c r="D29" s="147"/>
      <c r="E29" s="147"/>
      <c r="F29" s="148"/>
      <c r="G29" s="60"/>
      <c r="H29" s="60"/>
      <c r="I29" s="60"/>
      <c r="J29" s="60"/>
      <c r="K29" s="60"/>
      <c r="L29" s="60"/>
      <c r="M29" s="60"/>
      <c r="N29" s="60"/>
      <c r="O29" s="60"/>
      <c r="P29" s="55"/>
    </row>
    <row r="30" spans="1:18" ht="18.75" customHeight="1" thickBot="1" x14ac:dyDescent="0.25">
      <c r="A30" s="5" t="s">
        <v>9</v>
      </c>
      <c r="B30" s="172" t="s">
        <v>33</v>
      </c>
      <c r="C30" s="173"/>
      <c r="D30" s="127" t="s">
        <v>34</v>
      </c>
      <c r="E30" s="129"/>
      <c r="F30" s="129"/>
      <c r="G30" s="128"/>
      <c r="H30" s="127" t="s">
        <v>35</v>
      </c>
      <c r="I30" s="128"/>
      <c r="J30" s="129" t="s">
        <v>36</v>
      </c>
      <c r="K30" s="129"/>
      <c r="L30" s="130" t="s">
        <v>6</v>
      </c>
      <c r="M30" s="130"/>
      <c r="N30" s="123" t="s">
        <v>7</v>
      </c>
      <c r="O30" s="124"/>
      <c r="P30" s="65" t="s">
        <v>37</v>
      </c>
    </row>
    <row r="31" spans="1:18" ht="18.75" customHeight="1" thickBot="1" x14ac:dyDescent="0.25">
      <c r="A31" s="66" t="s">
        <v>38</v>
      </c>
      <c r="B31" s="170"/>
      <c r="C31" s="171"/>
      <c r="D31" s="162"/>
      <c r="E31" s="176"/>
      <c r="F31" s="176"/>
      <c r="G31" s="163"/>
      <c r="H31" s="162"/>
      <c r="I31" s="163"/>
      <c r="J31" s="164"/>
      <c r="K31" s="165"/>
      <c r="L31" s="121"/>
      <c r="M31" s="122"/>
      <c r="N31" s="125"/>
      <c r="O31" s="126"/>
      <c r="P31" s="64">
        <f t="shared" ref="P31:P39" si="6">L31-N31</f>
        <v>0</v>
      </c>
    </row>
    <row r="32" spans="1:18" ht="19.149999999999999" customHeight="1" thickBot="1" x14ac:dyDescent="0.25">
      <c r="A32" s="67" t="s">
        <v>38</v>
      </c>
      <c r="B32" s="169"/>
      <c r="C32" s="169"/>
      <c r="D32" s="131"/>
      <c r="E32" s="168"/>
      <c r="F32" s="168"/>
      <c r="G32" s="132"/>
      <c r="H32" s="131"/>
      <c r="I32" s="132"/>
      <c r="J32" s="119"/>
      <c r="K32" s="120"/>
      <c r="L32" s="121"/>
      <c r="M32" s="122"/>
      <c r="N32" s="125"/>
      <c r="O32" s="126"/>
      <c r="P32" s="64">
        <f t="shared" si="6"/>
        <v>0</v>
      </c>
    </row>
    <row r="33" spans="1:16" ht="19.5" customHeight="1" thickBot="1" x14ac:dyDescent="0.25">
      <c r="A33" s="67" t="s">
        <v>38</v>
      </c>
      <c r="B33" s="174"/>
      <c r="C33" s="175"/>
      <c r="D33" s="131"/>
      <c r="E33" s="168"/>
      <c r="F33" s="168"/>
      <c r="G33" s="132"/>
      <c r="H33" s="131"/>
      <c r="I33" s="132"/>
      <c r="J33" s="131"/>
      <c r="K33" s="161"/>
      <c r="L33" s="166"/>
      <c r="M33" s="167"/>
      <c r="N33" s="177"/>
      <c r="O33" s="178"/>
      <c r="P33" s="64">
        <f t="shared" si="6"/>
        <v>0</v>
      </c>
    </row>
    <row r="34" spans="1:16" ht="19.5" customHeight="1" thickBot="1" x14ac:dyDescent="0.25">
      <c r="A34" s="66" t="s">
        <v>38</v>
      </c>
      <c r="B34" s="216"/>
      <c r="C34" s="217"/>
      <c r="D34" s="174"/>
      <c r="E34" s="218"/>
      <c r="F34" s="218"/>
      <c r="G34" s="175"/>
      <c r="H34" s="174"/>
      <c r="I34" s="175"/>
      <c r="J34" s="174"/>
      <c r="K34" s="175"/>
      <c r="L34" s="166"/>
      <c r="M34" s="167"/>
      <c r="N34" s="177"/>
      <c r="O34" s="178"/>
      <c r="P34" s="64">
        <f t="shared" si="6"/>
        <v>0</v>
      </c>
    </row>
    <row r="35" spans="1:16" ht="19.5" customHeight="1" thickBot="1" x14ac:dyDescent="0.25">
      <c r="A35" s="67" t="s">
        <v>38</v>
      </c>
      <c r="B35" s="174"/>
      <c r="C35" s="175"/>
      <c r="D35" s="131"/>
      <c r="E35" s="168"/>
      <c r="F35" s="168"/>
      <c r="G35" s="132"/>
      <c r="H35" s="131"/>
      <c r="I35" s="132"/>
      <c r="J35" s="131"/>
      <c r="K35" s="132"/>
      <c r="L35" s="166"/>
      <c r="M35" s="167"/>
      <c r="N35" s="177"/>
      <c r="O35" s="178"/>
      <c r="P35" s="64">
        <f t="shared" si="6"/>
        <v>0</v>
      </c>
    </row>
    <row r="36" spans="1:16" ht="19.5" customHeight="1" thickBot="1" x14ac:dyDescent="0.25">
      <c r="A36" s="67" t="s">
        <v>38</v>
      </c>
      <c r="B36" s="174"/>
      <c r="C36" s="175"/>
      <c r="D36" s="131"/>
      <c r="E36" s="168"/>
      <c r="F36" s="168"/>
      <c r="G36" s="132"/>
      <c r="H36" s="131"/>
      <c r="I36" s="132"/>
      <c r="J36" s="131"/>
      <c r="K36" s="132"/>
      <c r="L36" s="166"/>
      <c r="M36" s="167"/>
      <c r="N36" s="177"/>
      <c r="O36" s="178"/>
      <c r="P36" s="64">
        <f t="shared" si="6"/>
        <v>0</v>
      </c>
    </row>
    <row r="37" spans="1:16" ht="19.5" customHeight="1" thickBot="1" x14ac:dyDescent="0.25">
      <c r="A37" s="66" t="s">
        <v>38</v>
      </c>
      <c r="B37" s="216"/>
      <c r="C37" s="217"/>
      <c r="D37" s="174"/>
      <c r="E37" s="218"/>
      <c r="F37" s="218"/>
      <c r="G37" s="175"/>
      <c r="H37" s="174"/>
      <c r="I37" s="175"/>
      <c r="J37" s="174"/>
      <c r="K37" s="175"/>
      <c r="L37" s="166"/>
      <c r="M37" s="167"/>
      <c r="N37" s="177"/>
      <c r="O37" s="178"/>
      <c r="P37" s="64">
        <f t="shared" si="6"/>
        <v>0</v>
      </c>
    </row>
    <row r="38" spans="1:16" ht="18.75" customHeight="1" thickBot="1" x14ac:dyDescent="0.25">
      <c r="A38" s="67" t="s">
        <v>38</v>
      </c>
      <c r="B38" s="174"/>
      <c r="C38" s="175"/>
      <c r="D38" s="131"/>
      <c r="E38" s="168"/>
      <c r="F38" s="168"/>
      <c r="G38" s="132"/>
      <c r="H38" s="131"/>
      <c r="I38" s="132"/>
      <c r="J38" s="131"/>
      <c r="K38" s="132"/>
      <c r="L38" s="166"/>
      <c r="M38" s="167"/>
      <c r="N38" s="177"/>
      <c r="O38" s="178"/>
      <c r="P38" s="64">
        <f t="shared" si="6"/>
        <v>0</v>
      </c>
    </row>
    <row r="39" spans="1:16" x14ac:dyDescent="0.2">
      <c r="A39" s="67" t="s">
        <v>38</v>
      </c>
      <c r="B39" s="174"/>
      <c r="C39" s="175"/>
      <c r="D39" s="131"/>
      <c r="E39" s="168"/>
      <c r="F39" s="168"/>
      <c r="G39" s="132"/>
      <c r="H39" s="131"/>
      <c r="I39" s="132"/>
      <c r="J39" s="131"/>
      <c r="K39" s="132"/>
      <c r="L39" s="166"/>
      <c r="M39" s="167"/>
      <c r="N39" s="177"/>
      <c r="O39" s="178"/>
      <c r="P39" s="64">
        <f t="shared" si="6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5" type="noConversion"/>
  <conditionalFormatting sqref="P15">
    <cfRule type="expression" priority="11">
      <formula>$R$14:$R$18=TRUE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8D89205-B476-4C73-9932-A9BD28980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2026-02-27T17:08:19Z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