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A98B93E3-E85E-4437-8732-69829A385C39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<sst xmlns="http://schemas.openxmlformats.org/spreadsheetml/2006/main" count="89" uniqueCount="56">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</sst>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72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B15" sqref="B15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58" t="s">
        <v>2</v>
      </c>
      <c r="D4" s="159"/>
      <c r="E4" s="131" t="s">
        <v>3</v>
      </c>
      <c r="F4" s="130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6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8" t="s">
        <v>27</v>
      </c>
      <c r="C13" s="45"/>
      <c r="D13" s="46"/>
      <c r="E13" s="117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0" t="s">
        <v>28</v>
      </c>
      <c r="B14" s="119" t="s">
        <v>29</v>
      </c>
      <c r="C14" s="111"/>
      <c r="D14" s="112"/>
      <c r="E14" s="111"/>
      <c r="F14" s="112"/>
      <c r="G14" s="113"/>
      <c r="H14" s="114"/>
      <c r="I14" s="115"/>
      <c r="J14" s="114"/>
      <c r="K14" s="41"/>
      <c r="L14" s="42"/>
      <c r="M14" s="41"/>
      <c r="N14" s="41"/>
      <c r="O14" s="48">
        <v>300</v>
      </c>
      <c r="P14" s="49"/>
      <c r="Q14" s="59"/>
      <c r="R14" s="64"/>
    </row>
    <row r="15" spans="1:18" ht="20.100000000000001" customHeight="1">
      <c r="A15" s="110" t="s">
        <v>30</v>
      </c>
      <c r="B15" s="119" t="s">
        <v>29</v>
      </c>
      <c r="C15" s="45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2"/>
      <c r="O15" s="48">
        <v>75</v>
      </c>
      <c r="P15" s="49"/>
      <c r="Q15" s="59"/>
      <c r="R15" s="64"/>
    </row>
    <row r="16" spans="1:18" ht="20.100000000000001" customHeight="1">
      <c r="A16" s="122" t="s">
        <v>31</v>
      </c>
      <c r="B16" s="123"/>
      <c r="C16" s="70">
        <f>SUM(C6:C14)</f>
        <v>19500</v>
      </c>
      <c r="D16" s="71">
        <f>SUM(D6:D14)</f>
        <v>0</v>
      </c>
      <c r="E16" s="70">
        <f>SUM(E6:E14)</f>
        <v>14975</v>
      </c>
      <c r="F16" s="71">
        <f>SUM(F6:F14)</f>
        <v>0</v>
      </c>
      <c r="G16" s="72">
        <f>SUM(G6:G14)</f>
        <v>4525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215" t="s">
        <v>33</v>
      </c>
      <c r="G18" s="216"/>
      <c r="H18" s="189" t="s">
        <v>34</v>
      </c>
      <c r="I18" s="190"/>
      <c r="J18" s="191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7" t="s">
        <v>31</v>
      </c>
      <c r="B19" s="208"/>
      <c r="C19" s="82" t="s">
        <v>11</v>
      </c>
      <c r="D19" s="83" t="s">
        <v>12</v>
      </c>
      <c r="F19" s="217"/>
      <c r="G19" s="218"/>
      <c r="H19" s="192"/>
      <c r="I19" s="193"/>
      <c r="J19" s="194"/>
      <c r="L19" s="186" t="s">
        <v>36</v>
      </c>
      <c r="M19" s="186"/>
      <c r="N19" s="186"/>
      <c r="O19" s="186"/>
      <c r="P19" s="94">
        <f>IF(R18=TRUE, 1, 0)</f>
        <v>1</v>
      </c>
    </row>
    <row r="20" spans="1:21" ht="18.75" customHeight="1">
      <c r="A20" s="209" t="s">
        <v>37</v>
      </c>
      <c r="B20" s="210"/>
      <c r="C20" s="84">
        <f>G16+K16</f>
        <v>4525</v>
      </c>
      <c r="D20" s="85">
        <f>H16+L16</f>
        <v>0</v>
      </c>
      <c r="F20" s="136" t="s">
        <v>38</v>
      </c>
      <c r="G20" s="137"/>
      <c r="H20" s="198"/>
      <c r="I20" s="199"/>
      <c r="J20" s="200"/>
      <c r="L20" s="187"/>
      <c r="M20" s="187"/>
      <c r="N20" s="187"/>
      <c r="O20" s="18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1" t="s">
        <v>39</v>
      </c>
      <c r="B21" s="212"/>
      <c r="C21" s="88">
        <f>M16+O16</f>
        <v>3615</v>
      </c>
      <c r="D21" s="89">
        <f>N16+P16</f>
        <v>0</v>
      </c>
      <c r="F21" s="138" t="s">
        <v>40</v>
      </c>
      <c r="G21" s="139"/>
      <c r="H21" s="201"/>
      <c r="I21" s="202"/>
      <c r="J21" s="203"/>
      <c r="L21" s="188" t="s">
        <v>41</v>
      </c>
      <c r="M21" s="188"/>
      <c r="N21" s="188"/>
      <c r="O21" s="188"/>
      <c r="P21" s="95" t="e">
        <f>IF(R20=TRUE, 1, 0)</f>
        <v>#DIV/0!</v>
      </c>
    </row>
    <row r="22" spans="1:21" ht="18.75" customHeight="1" thickBot="1">
      <c r="A22" s="213" t="s">
        <v>42</v>
      </c>
      <c r="B22" s="214"/>
      <c r="C22" s="86">
        <f>C20-C21</f>
        <v>910</v>
      </c>
      <c r="D22" s="87">
        <f>D20-D21</f>
        <v>0</v>
      </c>
      <c r="F22" s="154" t="s">
        <v>43</v>
      </c>
      <c r="G22" s="155"/>
      <c r="H22" s="204"/>
      <c r="I22" s="205"/>
      <c r="J22" s="206"/>
      <c r="L22" s="187"/>
      <c r="M22" s="187"/>
      <c r="N22" s="187"/>
      <c r="O22" s="187"/>
      <c r="P22" s="96"/>
      <c r="R22" s="1" t="e">
        <f>AND(H23&gt;=-0.02, H23&lt;=0.02)</f>
        <v>#DIV/0!</v>
      </c>
    </row>
    <row r="23" spans="1:21" ht="16.5" customHeight="1" thickBot="1">
      <c r="F23" s="152" t="s">
        <v>44</v>
      </c>
      <c r="G23" s="153"/>
      <c r="H23" s="195" t="e">
        <f>AVERAGE(H20:J22)</f>
        <v>#DIV/0!</v>
      </c>
      <c r="I23" s="196"/>
      <c r="J23" s="197"/>
      <c r="L23" s="184" t="s">
        <v>45</v>
      </c>
      <c r="M23" s="184"/>
      <c r="N23" s="184"/>
      <c r="O23" s="184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4"/>
      <c r="M24" s="184"/>
      <c r="N24" s="184"/>
      <c r="O24" s="184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65"/>
    </row>
    <row r="28" spans="1:21" ht="20.100000000000001" customHeight="1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65"/>
    </row>
    <row r="29" spans="1:21" ht="20.100000000000001" customHeight="1" thickBot="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49" t="s">
        <v>47</v>
      </c>
      <c r="B32" s="150"/>
      <c r="C32" s="150"/>
      <c r="D32" s="150"/>
      <c r="E32" s="150"/>
      <c r="F32" s="151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6" t="s">
        <v>48</v>
      </c>
      <c r="C33" s="177"/>
      <c r="D33" s="130" t="s">
        <v>49</v>
      </c>
      <c r="E33" s="132"/>
      <c r="F33" s="132"/>
      <c r="G33" s="131"/>
      <c r="H33" s="130" t="s">
        <v>50</v>
      </c>
      <c r="I33" s="131"/>
      <c r="J33" s="132" t="s">
        <v>51</v>
      </c>
      <c r="K33" s="132"/>
      <c r="L33" s="133" t="s">
        <v>6</v>
      </c>
      <c r="M33" s="133"/>
      <c r="N33" s="128" t="s">
        <v>7</v>
      </c>
      <c r="O33" s="129"/>
      <c r="P33" s="56" t="s">
        <v>52</v>
      </c>
    </row>
    <row r="34" spans="1:16" ht="18.75" customHeight="1" thickBot="1">
      <c r="A34" s="57" t="s">
        <v>53</v>
      </c>
      <c r="B34" s="174" t="s">
        <v>54</v>
      </c>
      <c r="C34" s="175"/>
      <c r="D34" s="167"/>
      <c r="E34" s="180"/>
      <c r="F34" s="180"/>
      <c r="G34" s="168"/>
      <c r="H34" s="167" t="s">
        <v>55</v>
      </c>
      <c r="I34" s="168"/>
      <c r="J34" s="169" t="s">
        <v>55</v>
      </c>
      <c r="K34" s="170"/>
      <c r="L34" s="126">
        <v>0</v>
      </c>
      <c r="M34" s="127"/>
      <c r="N34" s="120">
        <v>1080</v>
      </c>
      <c r="O34" s="121"/>
      <c r="P34" s="55">
        <f t="shared" ref="P34:P36" si="8">L34-N34</f>
        <v>-1080</v>
      </c>
    </row>
    <row r="35" spans="1:16" ht="18.75" customHeight="1" thickBot="1">
      <c r="A35" s="58" t="s">
        <v>53</v>
      </c>
      <c r="B35" s="173" t="s">
        <v>54</v>
      </c>
      <c r="C35" s="173"/>
      <c r="D35" s="134"/>
      <c r="E35" s="181"/>
      <c r="F35" s="181"/>
      <c r="G35" s="135"/>
      <c r="H35" s="134" t="s">
        <v>55</v>
      </c>
      <c r="I35" s="135"/>
      <c r="J35" s="124" t="s">
        <v>55</v>
      </c>
      <c r="K35" s="125"/>
      <c r="L35" s="126">
        <v>0</v>
      </c>
      <c r="M35" s="127"/>
      <c r="N35" s="120">
        <v>832</v>
      </c>
      <c r="O35" s="121"/>
      <c r="P35" s="55">
        <f t="shared" ref="P35" si="9">L35-N35</f>
        <v>-832</v>
      </c>
    </row>
    <row r="36" spans="1:16" ht="18.75" customHeight="1" thickBot="1">
      <c r="A36" s="58" t="s">
        <v>53</v>
      </c>
      <c r="B36" s="173" t="s">
        <v>54</v>
      </c>
      <c r="C36" s="173"/>
      <c r="D36" s="134"/>
      <c r="E36" s="181"/>
      <c r="F36" s="181"/>
      <c r="G36" s="135"/>
      <c r="H36" s="134" t="s">
        <v>55</v>
      </c>
      <c r="I36" s="135"/>
      <c r="J36" s="124" t="s">
        <v>55</v>
      </c>
      <c r="K36" s="125"/>
      <c r="L36" s="126">
        <v>0</v>
      </c>
      <c r="M36" s="127"/>
      <c r="N36" s="120">
        <v>701</v>
      </c>
      <c r="O36" s="121"/>
      <c r="P36" s="55">
        <f t="shared" si="8"/>
        <v>-701</v>
      </c>
    </row>
    <row r="37" spans="1:16" ht="19.149999999999999" customHeight="1">
      <c r="A37" s="58" t="s">
        <v>53</v>
      </c>
      <c r="B37" s="178" t="s">
        <v>54</v>
      </c>
      <c r="C37" s="179"/>
      <c r="D37" s="134"/>
      <c r="E37" s="181"/>
      <c r="F37" s="181"/>
      <c r="G37" s="135"/>
      <c r="H37" s="134" t="s">
        <v>55</v>
      </c>
      <c r="I37" s="135"/>
      <c r="J37" s="134" t="s">
        <v>55</v>
      </c>
      <c r="K37" s="166"/>
      <c r="L37" s="171">
        <v>0</v>
      </c>
      <c r="M37" s="172"/>
      <c r="N37" s="182">
        <v>390</v>
      </c>
      <c r="O37" s="183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2024-09-16T04:57:38Z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