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FE416BC3-E03E-4B1B-85DF-C9C76DD8250C}" xr6:coauthVersionLast="47" xr6:coauthVersionMax="47" xr10:uidLastSave="{00000000-0000-0000-0000-000000000000}"/>
  <bookViews>
    <workbookView xWindow="3072" yWindow="1872" windowWidth="9660" windowHeight="12528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<sst xmlns="http://schemas.openxmlformats.org/spreadsheetml/2006/main" count="61" uniqueCount="39">
  <si>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</si>
  <si>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</si>
  <si>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</si>
  <si>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</si>
  <si>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</si>
  <si>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</si>
  <si>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</si>
  <si>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</si>
  <si>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</si>
  <si>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</si>
  <si>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</si>
  <si>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</si>
  <si>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</si>
  <si>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</si>
  <si>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</si>
  <si>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</si>
  <si>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</si>
  <si>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</si>
  <si>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</si>
  <si>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</si>
  <si>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</si>
  <si>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</si>
  <si>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</si>
  <si>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</si>
  <si>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</si>
  <si>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</si>
  <si>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</si>
  <si>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</si>
  <si>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</si>
  <si>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</si>
  <si>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</si>
  <si>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</si>
  <si>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RTU-4</t>
  </si>
  <si>
    <t>KITCHEN</t>
  </si>
  <si>
    <t>BOH</t>
  </si>
  <si>
    <t>MEN'S RR/COMBI</t>
  </si>
  <si>
    <t>HOOD ON</t>
  </si>
  <si>
    <t>HOOD OFF</t>
  </si>
  <si>
    <t>Could not measure BP w/ hood off due to kitchen equip. being in use. Shouldn't be any issues per balance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</si>
</sst>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B17" zoomScale="78" zoomScaleNormal="55" zoomScaleSheetLayoutView="55" workbookViewId="0">
      <selection activeCell="B36" sqref="B36:K3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9" t="s">
        <v>26</v>
      </c>
      <c r="E4" s="140"/>
      <c r="F4" s="137" t="s">
        <v>27</v>
      </c>
      <c r="G4" s="138"/>
      <c r="H4" s="133" t="s">
        <v>28</v>
      </c>
      <c r="I4" s="134"/>
      <c r="J4" s="133" t="s">
        <v>29</v>
      </c>
      <c r="K4" s="134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865</v>
      </c>
      <c r="E6" s="16">
        <v>894</v>
      </c>
      <c r="F6" s="91">
        <v>415</v>
      </c>
      <c r="G6" s="92">
        <v>426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865</v>
      </c>
      <c r="E7" s="20">
        <v>894</v>
      </c>
      <c r="F7" s="93">
        <v>415</v>
      </c>
      <c r="G7" s="94">
        <v>413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33</v>
      </c>
      <c r="D8" s="19">
        <v>865</v>
      </c>
      <c r="E8" s="20">
        <v>894</v>
      </c>
      <c r="F8" s="93">
        <v>415</v>
      </c>
      <c r="G8" s="94">
        <v>413</v>
      </c>
      <c r="H8" s="23"/>
      <c r="I8" s="24"/>
      <c r="J8" s="23"/>
      <c r="K8" s="24"/>
    </row>
    <row r="9" spans="2:14" ht="20.100000000000001" customHeight="1" x14ac:dyDescent="0.25">
      <c r="B9" s="40" t="s">
        <v>32</v>
      </c>
      <c r="C9" s="38" t="s">
        <v>34</v>
      </c>
      <c r="D9" s="19">
        <v>160</v>
      </c>
      <c r="E9" s="20">
        <v>161</v>
      </c>
      <c r="F9" s="93">
        <v>160</v>
      </c>
      <c r="G9" s="94">
        <v>161</v>
      </c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35</v>
      </c>
      <c r="D10" s="21"/>
      <c r="E10" s="22"/>
      <c r="F10" s="25"/>
      <c r="G10" s="22"/>
      <c r="H10" s="26">
        <v>650</v>
      </c>
      <c r="I10" s="27">
        <v>719</v>
      </c>
      <c r="J10" s="26">
        <v>650</v>
      </c>
      <c r="K10" s="27">
        <v>719</v>
      </c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>
        <v>335</v>
      </c>
      <c r="J11" s="26">
        <v>350</v>
      </c>
      <c r="K11" s="27">
        <v>335</v>
      </c>
    </row>
    <row r="12" spans="2:14" ht="20.100000000000001" customHeight="1" x14ac:dyDescent="0.25">
      <c r="B12" s="40" t="s">
        <v>10</v>
      </c>
      <c r="C12" s="38" t="s">
        <v>25</v>
      </c>
      <c r="D12" s="21"/>
      <c r="E12" s="22"/>
      <c r="F12" s="25"/>
      <c r="G12" s="22"/>
      <c r="H12" s="26">
        <v>1350</v>
      </c>
      <c r="I12" s="27">
        <v>1410</v>
      </c>
      <c r="J12" s="26">
        <v>0</v>
      </c>
      <c r="K12" s="27">
        <v>0</v>
      </c>
    </row>
    <row r="13" spans="2:14" ht="20.100000000000001" customHeight="1" thickBot="1" x14ac:dyDescent="0.3">
      <c r="B13" s="135" t="s">
        <v>11</v>
      </c>
      <c r="C13" s="136"/>
      <c r="D13" s="41">
        <f>SUM(D6:D12)</f>
        <v>2755</v>
      </c>
      <c r="E13" s="42">
        <f>SUM(E6:E12)</f>
        <v>2843</v>
      </c>
      <c r="F13" s="96">
        <f>SUM(F6:F9)</f>
        <v>1405</v>
      </c>
      <c r="G13" s="97">
        <f>SUM(G6:G9)</f>
        <v>1413</v>
      </c>
      <c r="H13" s="64">
        <f>SUM(H6:H12)</f>
        <v>2350</v>
      </c>
      <c r="I13" s="43">
        <f>SUM(I6:I12)</f>
        <v>2464</v>
      </c>
      <c r="J13" s="64">
        <f>SUM(J6:J12)</f>
        <v>1000</v>
      </c>
      <c r="K13" s="95">
        <f>SUM(K6:K12)</f>
        <v>1054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7" t="s">
        <v>36</v>
      </c>
      <c r="C16" s="127"/>
      <c r="D16" s="127"/>
      <c r="E16" s="127"/>
      <c r="F16" s="127"/>
      <c r="G16" s="127"/>
      <c r="H16" s="127"/>
      <c r="I16" s="127"/>
      <c r="J16" s="127"/>
      <c r="K16" s="127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31</v>
      </c>
      <c r="C18" s="44"/>
      <c r="D18" s="44"/>
      <c r="E18" s="44"/>
      <c r="H18" s="129" t="s">
        <v>12</v>
      </c>
      <c r="I18" s="130"/>
      <c r="J18" s="109" t="s">
        <v>13</v>
      </c>
      <c r="K18" s="110"/>
    </row>
    <row r="19" spans="2:23" ht="18.75" customHeight="1" thickBot="1" x14ac:dyDescent="0.3">
      <c r="B19" s="119" t="s">
        <v>11</v>
      </c>
      <c r="C19" s="120"/>
      <c r="D19" s="47" t="s">
        <v>4</v>
      </c>
      <c r="E19" s="48" t="s">
        <v>5</v>
      </c>
      <c r="H19" s="131"/>
      <c r="I19" s="132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1" t="s">
        <v>14</v>
      </c>
      <c r="C20" s="122"/>
      <c r="D20" s="49">
        <f>D13</f>
        <v>2755</v>
      </c>
      <c r="E20" s="50">
        <f>E13</f>
        <v>2843</v>
      </c>
      <c r="H20" s="77" t="s">
        <v>15</v>
      </c>
      <c r="I20" s="78"/>
      <c r="J20" s="60">
        <v>5.0000000000000001E-3</v>
      </c>
      <c r="K20" s="66"/>
    </row>
    <row r="21" spans="2:23" ht="18.75" customHeight="1" thickBot="1" x14ac:dyDescent="0.3">
      <c r="B21" s="123" t="s">
        <v>16</v>
      </c>
      <c r="C21" s="124"/>
      <c r="D21" s="53">
        <f>H13</f>
        <v>2350</v>
      </c>
      <c r="E21" s="54">
        <f>I13</f>
        <v>2464</v>
      </c>
      <c r="H21" s="79" t="s">
        <v>17</v>
      </c>
      <c r="I21" s="80"/>
      <c r="J21" s="67">
        <v>5.0000000000000001E-3</v>
      </c>
      <c r="K21" s="68"/>
      <c r="N21" s="1" t="b">
        <f>AND(J23&gt;=-0.02, J23&lt;=0.02)</f>
        <v>1</v>
      </c>
    </row>
    <row r="22" spans="2:23" ht="16.5" customHeight="1" thickBot="1" x14ac:dyDescent="0.35">
      <c r="B22" s="125" t="s">
        <v>18</v>
      </c>
      <c r="C22" s="126"/>
      <c r="D22" s="51">
        <f>D20-D21</f>
        <v>405</v>
      </c>
      <c r="E22" s="52">
        <f>E20-E21</f>
        <v>379</v>
      </c>
      <c r="H22" s="75" t="s">
        <v>19</v>
      </c>
      <c r="I22" s="76"/>
      <c r="J22" s="69">
        <v>5.0000000000000001E-3</v>
      </c>
      <c r="K22" s="70"/>
    </row>
    <row r="23" spans="2:23" ht="16.5" customHeight="1" thickBot="1" x14ac:dyDescent="0.3">
      <c r="H23" s="73" t="s">
        <v>20</v>
      </c>
      <c r="I23" s="74"/>
      <c r="J23" s="71">
        <f>IFERROR(AVERAGE(J20:K22),"")</f>
        <v>5.0000000000000001E-3</v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28" t="s">
        <v>37</v>
      </c>
      <c r="C26" s="128"/>
      <c r="D26" s="128"/>
      <c r="E26" s="128"/>
      <c r="F26" s="128"/>
      <c r="G26" s="128"/>
      <c r="H26" s="128"/>
      <c r="I26" s="128"/>
      <c r="J26" s="128"/>
      <c r="K26" s="128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30</v>
      </c>
      <c r="C28" s="44"/>
      <c r="D28" s="44"/>
      <c r="E28" s="44"/>
      <c r="G28" s="65"/>
      <c r="H28" s="129" t="s">
        <v>12</v>
      </c>
      <c r="I28" s="130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19" t="s">
        <v>11</v>
      </c>
      <c r="C29" s="120"/>
      <c r="D29" s="47" t="s">
        <v>4</v>
      </c>
      <c r="E29" s="48" t="s">
        <v>5</v>
      </c>
      <c r="G29" s="89"/>
      <c r="H29" s="131"/>
      <c r="I29" s="132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1" t="s">
        <v>14</v>
      </c>
      <c r="C30" s="122"/>
      <c r="D30" s="98">
        <f>F13</f>
        <v>1405</v>
      </c>
      <c r="E30" s="99">
        <f>G13</f>
        <v>1413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3" t="s">
        <v>16</v>
      </c>
      <c r="C31" s="124"/>
      <c r="D31" s="53">
        <f>J13</f>
        <v>1000</v>
      </c>
      <c r="E31" s="54">
        <f>K13</f>
        <v>1054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5" t="s">
        <v>18</v>
      </c>
      <c r="C32" s="126"/>
      <c r="D32" s="51">
        <f>D30-D31</f>
        <v>405</v>
      </c>
      <c r="E32" s="52">
        <f>E30-E31</f>
        <v>359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 t="s">
        <v>38</v>
      </c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744643-2ABB-4FF4-AAD4-85050E952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2026-03-04T04:09:59Z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