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/2023 National/Sweetgreen/SG - UofM (Minneapolis MN)/2 PROJECT DOCUMENTS/"/>
    </mc:Choice>
  </mc:AlternateContent>
  <xr:revisionPtr revIDLastSave="25" documentId="13_ncr:1_{12004F37-3136-4A85-B841-60C4D2AFD9D4}" xr6:coauthVersionLast="47" xr6:coauthVersionMax="47" xr10:uidLastSave="{E65E0ED5-2BD7-422B-AFBB-B429BB6B90E1}"/>
  <bookViews>
    <workbookView minimized="1" xWindow="510" yWindow="855" windowWidth="28800" windowHeight="1039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<sst xmlns="http://schemas.openxmlformats.org/spreadsheetml/2006/main" count="76" uniqueCount="49">
  <si>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</si>
  <si>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</si>
  <si>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</si>
  <si>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</si>
  <si>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</si>
  <si>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</si>
  <si>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</si>
  <si>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</si>
  <si>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</si>
  <si>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</si>
  <si>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</si>
  <si>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</si>
  <si>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</si>
  <si>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</si>
  <si>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</si>
  <si>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</si>
  <si>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</si>
  <si>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</si>
  <si>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</si>
  <si>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</si>
  <si>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</si>
  <si>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</si>
  <si>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</si>
  <si>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</si>
  <si>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</si>
  <si>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</si>
  <si>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</si>
  <si>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</si>
  <si>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</si>
  <si>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</si>
  <si>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</si>
  <si>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</si>
  <si>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</si>
  <si>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</si>
  <si>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</si>
  <si>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</si>
  <si>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</si>
  <si>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</si>
  <si>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</si>
  <si>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</si>
  <si>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</si>
  <si>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</si>
  <si>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AHU-5</t>
  </si>
  <si>
    <t>KITCHEN</t>
  </si>
  <si>
    <t>OFFICE</t>
  </si>
  <si>
    <t>STORAGE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</si>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</sst>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20" zoomScaleNormal="55" zoomScaleSheetLayoutView="120" workbookViewId="0">
      <selection activeCell="K9" sqref="K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38</v>
      </c>
      <c r="B6" s="72" t="s">
        <v>43</v>
      </c>
      <c r="C6" s="23">
        <v>2700</v>
      </c>
      <c r="D6" s="24"/>
      <c r="E6" s="23">
        <f t="shared" ref="E6:F7" si="0">C6-G6</f>
        <v>2280</v>
      </c>
      <c r="F6" s="24">
        <f t="shared" si="0"/>
        <v>0</v>
      </c>
      <c r="G6" s="25">
        <v>420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thickBot="1" x14ac:dyDescent="0.3">
      <c r="A7" s="75" t="s">
        <v>39</v>
      </c>
      <c r="B7" s="73" t="s">
        <v>44</v>
      </c>
      <c r="C7" s="35">
        <v>300</v>
      </c>
      <c r="D7" s="36"/>
      <c r="E7" s="35">
        <f t="shared" si="0"/>
        <v>290</v>
      </c>
      <c r="F7" s="36">
        <f t="shared" si="0"/>
        <v>0</v>
      </c>
      <c r="G7" s="37">
        <v>10</v>
      </c>
      <c r="H7" s="38"/>
      <c r="I7" s="39">
        <f t="shared" ref="I7:J7" si="1">G7/C7</f>
        <v>3.3333333333333333E-2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4" t="s">
        <v>40</v>
      </c>
      <c r="B8" s="73" t="s">
        <v>45</v>
      </c>
      <c r="C8" s="35">
        <v>300</v>
      </c>
      <c r="D8" s="36"/>
      <c r="E8" s="35">
        <f t="shared" ref="E8:E10" si="2">C8-G8</f>
        <v>300</v>
      </c>
      <c r="F8" s="36">
        <f t="shared" ref="F8:F10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thickBot="1" x14ac:dyDescent="0.3">
      <c r="A9" s="75" t="s">
        <v>41</v>
      </c>
      <c r="B9" s="73" t="s">
        <v>46</v>
      </c>
      <c r="C9" s="35">
        <v>2300</v>
      </c>
      <c r="D9" s="36"/>
      <c r="E9" s="35">
        <f t="shared" si="2"/>
        <v>1615</v>
      </c>
      <c r="F9" s="36">
        <f t="shared" si="3"/>
        <v>0</v>
      </c>
      <c r="G9" s="37">
        <v>685</v>
      </c>
      <c r="H9" s="38"/>
      <c r="I9" s="39">
        <f t="shared" si="4"/>
        <v>0.29782608695652174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49999999999999" customHeight="1" x14ac:dyDescent="0.25">
      <c r="A10" s="74" t="s">
        <v>42</v>
      </c>
      <c r="B10" s="103" t="s">
        <v>46</v>
      </c>
      <c r="C10" s="114">
        <v>1000</v>
      </c>
      <c r="D10" s="115"/>
      <c r="E10" s="114">
        <f t="shared" si="2"/>
        <v>705</v>
      </c>
      <c r="F10" s="115">
        <f t="shared" si="3"/>
        <v>0</v>
      </c>
      <c r="G10" s="104">
        <v>295</v>
      </c>
      <c r="H10" s="105"/>
      <c r="I10" s="106">
        <f>G10/C10</f>
        <v>0.29499999999999998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70"/>
      <c r="R10" s="68"/>
    </row>
    <row r="11" spans="1:21" ht="20.149999999999999" customHeight="1" x14ac:dyDescent="0.25">
      <c r="A11" s="75" t="s">
        <v>10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1370</v>
      </c>
      <c r="N11" s="51"/>
      <c r="O11" s="45"/>
      <c r="P11" s="46"/>
      <c r="Q11" s="63"/>
      <c r="R11" s="68"/>
    </row>
    <row r="12" spans="1:21" ht="20.149999999999999" customHeight="1" thickBot="1" x14ac:dyDescent="0.3">
      <c r="A12" s="75" t="s">
        <v>11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49999999999999" customHeight="1" thickBot="1" x14ac:dyDescent="0.3">
      <c r="A13" s="192" t="s">
        <v>27</v>
      </c>
      <c r="B13" s="193"/>
      <c r="C13" s="76">
        <f>SUM(C6:C12)</f>
        <v>6600</v>
      </c>
      <c r="D13" s="77">
        <f>SUM(D6:D12)</f>
        <v>0</v>
      </c>
      <c r="E13" s="76">
        <f>SUM(E6:E12)</f>
        <v>5190</v>
      </c>
      <c r="F13" s="77">
        <f>SUM(F6:F12)</f>
        <v>0</v>
      </c>
      <c r="G13" s="78">
        <f>SUM(G6:G12)</f>
        <v>1410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16">
        <f>SUM(M6:M12)</f>
        <v>1370</v>
      </c>
      <c r="N13" s="82">
        <f>SUM(N6:N12)</f>
        <v>0</v>
      </c>
      <c r="O13" s="83">
        <f>SUM(O6:O12)</f>
        <v>150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28</v>
      </c>
      <c r="B15" s="85"/>
      <c r="C15" s="85"/>
      <c r="D15" s="85"/>
      <c r="F15" s="160" t="s">
        <v>12</v>
      </c>
      <c r="G15" s="161"/>
      <c r="H15" s="134" t="s">
        <v>31</v>
      </c>
      <c r="I15" s="135"/>
      <c r="J15" s="136"/>
      <c r="L15" s="97" t="s">
        <v>33</v>
      </c>
      <c r="M15" s="86"/>
      <c r="N15" s="86"/>
      <c r="O15" s="86"/>
      <c r="P15" s="86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52" t="s">
        <v>27</v>
      </c>
      <c r="B16" s="153"/>
      <c r="C16" s="88" t="s">
        <v>7</v>
      </c>
      <c r="D16" s="89" t="s">
        <v>8</v>
      </c>
      <c r="F16" s="162"/>
      <c r="G16" s="163"/>
      <c r="H16" s="137"/>
      <c r="I16" s="138"/>
      <c r="J16" s="139"/>
      <c r="L16" s="131" t="s">
        <v>36</v>
      </c>
      <c r="M16" s="131"/>
      <c r="N16" s="131"/>
      <c r="O16" s="131"/>
      <c r="P16" s="100">
        <f>IF(R15=TRUE, 1, 0)</f>
        <v>0</v>
      </c>
    </row>
    <row r="17" spans="1:21" ht="18.75" customHeight="1" x14ac:dyDescent="0.35">
      <c r="A17" s="154" t="s">
        <v>30</v>
      </c>
      <c r="B17" s="155"/>
      <c r="C17" s="90">
        <f>G13+K13</f>
        <v>1410</v>
      </c>
      <c r="D17" s="91">
        <f>H13+L13</f>
        <v>0</v>
      </c>
      <c r="F17" s="201" t="s">
        <v>13</v>
      </c>
      <c r="G17" s="202"/>
      <c r="H17" s="143"/>
      <c r="I17" s="144"/>
      <c r="J17" s="145"/>
      <c r="L17" s="132"/>
      <c r="M17" s="132"/>
      <c r="N17" s="132"/>
      <c r="O17" s="132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56" t="s">
        <v>29</v>
      </c>
      <c r="B18" s="157"/>
      <c r="C18" s="94">
        <f>M13+O13</f>
        <v>1520</v>
      </c>
      <c r="D18" s="95">
        <f>N13+P13</f>
        <v>0</v>
      </c>
      <c r="F18" s="203" t="s">
        <v>14</v>
      </c>
      <c r="G18" s="204"/>
      <c r="H18" s="146"/>
      <c r="I18" s="147"/>
      <c r="J18" s="148"/>
      <c r="L18" s="133" t="s">
        <v>34</v>
      </c>
      <c r="M18" s="133"/>
      <c r="N18" s="133"/>
      <c r="O18" s="133"/>
      <c r="P18" s="101">
        <f>IF(R17=TRUE, 1, 0)</f>
        <v>1</v>
      </c>
    </row>
    <row r="19" spans="1:21" ht="18.75" customHeight="1" thickBot="1" x14ac:dyDescent="0.4">
      <c r="A19" s="158" t="s">
        <v>18</v>
      </c>
      <c r="B19" s="159"/>
      <c r="C19" s="92">
        <f>C17-C18</f>
        <v>-110</v>
      </c>
      <c r="D19" s="93">
        <f>D17-D18</f>
        <v>0</v>
      </c>
      <c r="F19" s="164" t="s">
        <v>15</v>
      </c>
      <c r="G19" s="165"/>
      <c r="H19" s="149"/>
      <c r="I19" s="150"/>
      <c r="J19" s="151"/>
      <c r="L19" s="132"/>
      <c r="M19" s="132"/>
      <c r="N19" s="132"/>
      <c r="O19" s="132"/>
      <c r="P19" s="102"/>
      <c r="R19" s="1" t="b">
        <f>AND(H20&gt;=-0.02, H20&lt;=0.02)</f>
        <v>1</v>
      </c>
    </row>
    <row r="20" spans="1:21" ht="16.5" customHeight="1" thickBot="1" x14ac:dyDescent="0.3">
      <c r="F20" s="217" t="s">
        <v>16</v>
      </c>
      <c r="G20" s="218"/>
      <c r="H20" s="140">
        <v>6.0000000000000001E-3</v>
      </c>
      <c r="I20" s="141"/>
      <c r="J20" s="142"/>
      <c r="L20" s="129" t="s">
        <v>35</v>
      </c>
      <c r="M20" s="129"/>
      <c r="N20" s="129"/>
      <c r="O20" s="129"/>
      <c r="P20" s="96">
        <f>IF(R19=TRUE, 1, 0)</f>
        <v>1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9"/>
      <c r="M21" s="129"/>
      <c r="N21" s="129"/>
      <c r="O21" s="129"/>
      <c r="P21" s="99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69"/>
    </row>
    <row r="25" spans="1:21" ht="20.149999999999999" customHeigh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69"/>
    </row>
    <row r="26" spans="1:21" ht="20.149999999999999" customHeight="1" thickBot="1" x14ac:dyDescent="0.3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4" t="s">
        <v>19</v>
      </c>
      <c r="B29" s="215"/>
      <c r="C29" s="215"/>
      <c r="D29" s="215"/>
      <c r="E29" s="215"/>
      <c r="F29" s="21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6</v>
      </c>
      <c r="B30" s="169" t="s">
        <v>24</v>
      </c>
      <c r="C30" s="170"/>
      <c r="D30" s="171" t="s">
        <v>23</v>
      </c>
      <c r="E30" s="172"/>
      <c r="F30" s="172"/>
      <c r="G30" s="173"/>
      <c r="H30" s="171" t="s">
        <v>20</v>
      </c>
      <c r="I30" s="173"/>
      <c r="J30" s="172" t="s">
        <v>21</v>
      </c>
      <c r="K30" s="172"/>
      <c r="L30" s="200" t="s">
        <v>3</v>
      </c>
      <c r="M30" s="200"/>
      <c r="N30" s="196" t="s">
        <v>4</v>
      </c>
      <c r="O30" s="197"/>
      <c r="P30" s="60" t="s">
        <v>22</v>
      </c>
    </row>
    <row r="31" spans="1:21" ht="18.75" customHeight="1" thickBot="1" x14ac:dyDescent="0.3">
      <c r="A31" s="61" t="s">
        <v>25</v>
      </c>
      <c r="B31" s="167"/>
      <c r="C31" s="168"/>
      <c r="D31" s="174"/>
      <c r="E31" s="175"/>
      <c r="F31" s="175"/>
      <c r="G31" s="176"/>
      <c r="H31" s="174"/>
      <c r="I31" s="176"/>
      <c r="J31" s="180"/>
      <c r="K31" s="181"/>
      <c r="L31" s="178"/>
      <c r="M31" s="179"/>
      <c r="N31" s="198"/>
      <c r="O31" s="199"/>
      <c r="P31" s="59">
        <f t="shared" ref="P31:P39" si="6">L31-N31</f>
        <v>0</v>
      </c>
    </row>
    <row r="32" spans="1:21" ht="18.75" customHeight="1" thickBot="1" x14ac:dyDescent="0.3">
      <c r="A32" s="62" t="s">
        <v>25</v>
      </c>
      <c r="B32" s="166"/>
      <c r="C32" s="166"/>
      <c r="D32" s="121"/>
      <c r="E32" s="122"/>
      <c r="F32" s="122"/>
      <c r="G32" s="123"/>
      <c r="H32" s="121"/>
      <c r="I32" s="123"/>
      <c r="J32" s="194"/>
      <c r="K32" s="195"/>
      <c r="L32" s="178"/>
      <c r="M32" s="179"/>
      <c r="N32" s="198"/>
      <c r="O32" s="199"/>
      <c r="P32" s="59">
        <f t="shared" si="6"/>
        <v>0</v>
      </c>
    </row>
    <row r="33" spans="1:16" ht="19.149999999999999" customHeight="1" thickBot="1" x14ac:dyDescent="0.3">
      <c r="A33" s="62" t="s">
        <v>25</v>
      </c>
      <c r="B33" s="119"/>
      <c r="C33" s="120"/>
      <c r="D33" s="121"/>
      <c r="E33" s="122"/>
      <c r="F33" s="122"/>
      <c r="G33" s="123"/>
      <c r="H33" s="121"/>
      <c r="I33" s="123"/>
      <c r="J33" s="121"/>
      <c r="K33" s="177"/>
      <c r="L33" s="124"/>
      <c r="M33" s="125"/>
      <c r="N33" s="117"/>
      <c r="O33" s="118"/>
      <c r="P33" s="59">
        <f t="shared" si="6"/>
        <v>0</v>
      </c>
    </row>
    <row r="34" spans="1:16" ht="19.5" customHeight="1" thickBot="1" x14ac:dyDescent="0.3">
      <c r="A34" s="61" t="s">
        <v>25</v>
      </c>
      <c r="B34" s="126"/>
      <c r="C34" s="127"/>
      <c r="D34" s="119"/>
      <c r="E34" s="128"/>
      <c r="F34" s="128"/>
      <c r="G34" s="120"/>
      <c r="H34" s="119"/>
      <c r="I34" s="120"/>
      <c r="J34" s="119"/>
      <c r="K34" s="120"/>
      <c r="L34" s="124"/>
      <c r="M34" s="125"/>
      <c r="N34" s="117"/>
      <c r="O34" s="118"/>
      <c r="P34" s="59">
        <f t="shared" si="6"/>
        <v>0</v>
      </c>
    </row>
    <row r="35" spans="1:16" ht="19.5" customHeight="1" thickBot="1" x14ac:dyDescent="0.3">
      <c r="A35" s="62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59">
        <f t="shared" si="6"/>
        <v>0</v>
      </c>
    </row>
    <row r="36" spans="1:16" ht="19.5" customHeight="1" thickBot="1" x14ac:dyDescent="0.3">
      <c r="A36" s="62" t="s">
        <v>25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59">
        <f t="shared" si="6"/>
        <v>0</v>
      </c>
    </row>
    <row r="37" spans="1:16" ht="19.5" customHeight="1" thickBot="1" x14ac:dyDescent="0.3">
      <c r="A37" s="61" t="s">
        <v>25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59">
        <f t="shared" si="6"/>
        <v>0</v>
      </c>
    </row>
    <row r="38" spans="1:16" ht="19.5" customHeight="1" thickBot="1" x14ac:dyDescent="0.3">
      <c r="A38" s="62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59">
        <f t="shared" si="6"/>
        <v>0</v>
      </c>
    </row>
    <row r="39" spans="1:16" ht="18.75" customHeight="1" x14ac:dyDescent="0.25">
      <c r="A39" s="62" t="s">
        <v>25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F15B4-F727-4233-B2B7-E7235B52B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2023-01-17T17:39:00Z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