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Bauer\Downloads\"/>
    </mc:Choice>
  </mc:AlternateContent>
  <xr:revisionPtr revIDLastSave="0" documentId="13_ncr:1_{B733723C-0FFF-4034-876C-076CE3928284}" xr6:coauthVersionLast="47" xr6:coauthVersionMax="47" xr10:uidLastSave="{00000000-0000-0000-0000-000000000000}"/>
  <bookViews>
    <workbookView xWindow="-23148" yWindow="-2124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<sst xmlns="http://schemas.openxmlformats.org/spreadsheetml/2006/main" count="56" uniqueCount="34">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</sst>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187371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30" zoomScaleNormal="55" zoomScaleSheetLayoutView="130" workbookViewId="0">
      <selection activeCell="J31" sqref="J31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>
        <v>844</v>
      </c>
      <c r="F6" s="91">
        <v>350</v>
      </c>
      <c r="G6" s="92">
        <v>352</v>
      </c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>
        <v>813</v>
      </c>
      <c r="F7" s="93">
        <v>350</v>
      </c>
      <c r="G7" s="94">
        <v>362</v>
      </c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>
        <v>820</v>
      </c>
      <c r="F8" s="93">
        <v>350</v>
      </c>
      <c r="G8" s="94">
        <v>322</v>
      </c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711</v>
      </c>
      <c r="J9" s="26">
        <v>750</v>
      </c>
      <c r="K9" s="27">
        <v>711</v>
      </c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1373</v>
      </c>
      <c r="J10" s="26">
        <v>0</v>
      </c>
      <c r="K10" s="27">
        <v>0</v>
      </c>
    </row>
    <row r="11" spans="2:17" ht="20.100000000000001" customHeight="1" thickBot="1" x14ac:dyDescent="0.25">
      <c r="B11" s="111" t="s">
        <v>10</v>
      </c>
      <c r="C11" s="112"/>
      <c r="D11" s="41">
        <f>SUM(D6:D10)</f>
        <v>2400</v>
      </c>
      <c r="E11" s="42">
        <f>SUM(E6:E10)</f>
        <v>2477</v>
      </c>
      <c r="F11" s="96">
        <f>SUM(F6:F8)</f>
        <v>1050</v>
      </c>
      <c r="G11" s="97">
        <f>SUM(G6:G8)</f>
        <v>1036</v>
      </c>
      <c r="H11" s="64">
        <f>SUM(H6:H10)</f>
        <v>2100</v>
      </c>
      <c r="I11" s="43">
        <f>SUM(I6:I10)</f>
        <v>2084</v>
      </c>
      <c r="J11" s="64">
        <f>SUM(J6:J10)</f>
        <v>750</v>
      </c>
      <c r="K11" s="95">
        <f>SUM(K6:K10)</f>
        <v>711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">
      <c r="B18" s="103" t="s">
        <v>13</v>
      </c>
      <c r="C18" s="104"/>
      <c r="D18" s="49">
        <f>D11</f>
        <v>2400</v>
      </c>
      <c r="E18" s="50">
        <f>E11</f>
        <v>2477</v>
      </c>
      <c r="H18" s="77" t="s">
        <v>14</v>
      </c>
      <c r="I18" s="78"/>
      <c r="J18" s="60">
        <v>0.01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05" t="s">
        <v>15</v>
      </c>
      <c r="C19" s="106"/>
      <c r="D19" s="53">
        <f>H11</f>
        <v>2100</v>
      </c>
      <c r="E19" s="54">
        <f>I11</f>
        <v>2084</v>
      </c>
      <c r="H19" s="79" t="s">
        <v>16</v>
      </c>
      <c r="I19" s="80"/>
      <c r="J19" s="67">
        <v>4.5999999999999999E-3</v>
      </c>
      <c r="K19" s="68"/>
    </row>
    <row r="20" spans="2:23" ht="18.75" customHeight="1" thickBot="1" x14ac:dyDescent="0.3">
      <c r="B20" s="107" t="s">
        <v>17</v>
      </c>
      <c r="C20" s="108"/>
      <c r="D20" s="51">
        <f>D18-D19</f>
        <v>300</v>
      </c>
      <c r="E20" s="52">
        <f>E18-E19</f>
        <v>393</v>
      </c>
      <c r="H20" s="75" t="s">
        <v>18</v>
      </c>
      <c r="I20" s="76"/>
      <c r="J20" s="69">
        <v>2.5999999999999999E-3</v>
      </c>
      <c r="K20" s="70"/>
      <c r="N20" s="1" t="b">
        <f>AND(J21&gt;=-0.02, J21&lt;=0.02)</f>
        <v>1</v>
      </c>
    </row>
    <row r="21" spans="2:23" ht="16.5" customHeight="1" thickBot="1" x14ac:dyDescent="0.25">
      <c r="H21" s="73" t="s">
        <v>19</v>
      </c>
      <c r="I21" s="74"/>
      <c r="J21" s="71">
        <f>IFERROR(AVERAGE(J18:K20),"")</f>
        <v>5.7333333333333333E-3</v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25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">
      <c r="B28" s="103" t="s">
        <v>13</v>
      </c>
      <c r="C28" s="104"/>
      <c r="D28" s="98">
        <f>F11</f>
        <v>1050</v>
      </c>
      <c r="E28" s="99">
        <f>G11</f>
        <v>1036</v>
      </c>
      <c r="G28" s="89"/>
      <c r="H28" s="77" t="s">
        <v>14</v>
      </c>
      <c r="I28" s="78"/>
      <c r="J28" s="135">
        <v>3.2599999999999997E-2</v>
      </c>
      <c r="K28" s="136"/>
      <c r="S28" s="63"/>
      <c r="T28" s="63"/>
      <c r="U28" s="63"/>
      <c r="V28" s="63"/>
      <c r="W28" s="55"/>
    </row>
    <row r="29" spans="2:23" ht="20.45" customHeight="1" thickBot="1" x14ac:dyDescent="0.25">
      <c r="B29" s="105" t="s">
        <v>15</v>
      </c>
      <c r="C29" s="106"/>
      <c r="D29" s="53">
        <f>J11</f>
        <v>750</v>
      </c>
      <c r="E29" s="54">
        <f>K11</f>
        <v>711</v>
      </c>
      <c r="G29" s="89"/>
      <c r="H29" s="79" t="s">
        <v>16</v>
      </c>
      <c r="I29" s="80"/>
      <c r="J29" s="137">
        <v>2.92E-2</v>
      </c>
      <c r="K29" s="138"/>
      <c r="S29" s="63"/>
      <c r="T29" s="63"/>
      <c r="U29" s="63"/>
      <c r="V29" s="63"/>
      <c r="W29" s="55"/>
    </row>
    <row r="30" spans="2:23" ht="16.5" customHeight="1" thickBot="1" x14ac:dyDescent="0.3">
      <c r="B30" s="107" t="s">
        <v>17</v>
      </c>
      <c r="C30" s="108"/>
      <c r="D30" s="51">
        <f>D28-D29</f>
        <v>300</v>
      </c>
      <c r="E30" s="52">
        <f>E28-E29</f>
        <v>325</v>
      </c>
      <c r="G30" s="89"/>
      <c r="H30" s="75" t="s">
        <v>18</v>
      </c>
      <c r="I30" s="76"/>
      <c r="J30" s="139">
        <v>1.1900000000000001E-2</v>
      </c>
      <c r="K30" s="140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2.4566666666666664E-2</v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25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2025-11-07T15:11:40Z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