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greens/#3870 Walgreens (Houston, TX)/4 ASSET-REPORT DOCS/"/>
    </mc:Choice>
  </mc:AlternateContent>
  <xr:revisionPtr revIDLastSave="25" documentId="13_ncr:1_{B888774D-3C83-41B9-8B1C-1CD895A9BF91}" xr6:coauthVersionLast="47" xr6:coauthVersionMax="47" xr10:uidLastSave="{5F7D4E99-6444-4209-9DA6-E889505DF88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<sst xmlns="http://schemas.openxmlformats.org/spreadsheetml/2006/main" count="80" uniqueCount="53">
  <si>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</si>
  <si>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</si>
  <si>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</si>
  <si>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</si>
  <si>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</si>
  <si>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</si>
  <si>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</si>
  <si>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</si>
  <si>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</si>
  <si>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</si>
  <si>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</si>
  <si>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</si>
  <si>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</si>
  <si>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</si>
  <si>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</si>
  <si>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</si>
  <si>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</si>
  <si>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</si>
  <si>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</si>
  <si>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</si>
  <si>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</si>
  <si>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</si>
  <si>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</si>
  <si>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</si>
  <si>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</si>
  <si>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</si>
  <si>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</si>
  <si>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</si>
  <si>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</si>
  <si>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</si>
  <si>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</si>
  <si>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</si>
  <si>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</si>
  <si>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</si>
  <si>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</si>
  <si>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</si>
  <si>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</si>
  <si>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</si>
  <si>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</si>
  <si>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</si>
  <si>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</si>
  <si>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</si>
  <si>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</si>
  <si>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</si>
  <si>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</si>
  <si>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</si>
  <si>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</si>
  <si>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</t>
  </si>
  <si>
    <t>LOUNGE</t>
  </si>
  <si>
    <t>MENS RR</t>
  </si>
  <si>
    <t>WOMENS RR</t>
  </si>
  <si>
    <t>OFFICE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</si>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</sst>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M13" sqref="M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31</v>
      </c>
      <c r="J4" s="169"/>
      <c r="K4" s="174" t="s">
        <v>3</v>
      </c>
      <c r="L4" s="175"/>
      <c r="M4" s="172" t="s">
        <v>4</v>
      </c>
      <c r="N4" s="173"/>
      <c r="O4" s="172" t="s">
        <v>44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26</v>
      </c>
      <c r="B6" s="71" t="s">
        <v>45</v>
      </c>
      <c r="C6" s="23">
        <v>5250</v>
      </c>
      <c r="D6" s="24"/>
      <c r="E6" s="23">
        <f t="shared" ref="E6:F7" si="0">C6-G6</f>
        <v>4200</v>
      </c>
      <c r="F6" s="24">
        <f t="shared" si="0"/>
        <v>0</v>
      </c>
      <c r="G6" s="25">
        <v>1050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27</v>
      </c>
      <c r="B7" s="72" t="s">
        <v>45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32</v>
      </c>
      <c r="B8" s="72" t="s">
        <v>46</v>
      </c>
      <c r="C8" s="35">
        <v>1750</v>
      </c>
      <c r="D8" s="36"/>
      <c r="E8" s="35">
        <f t="shared" ref="E8:E9" si="2">C8-G8</f>
        <v>1750</v>
      </c>
      <c r="F8" s="36">
        <f t="shared" ref="F8:F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33</v>
      </c>
      <c r="B9" s="72" t="s">
        <v>47</v>
      </c>
      <c r="C9" s="35">
        <v>1050</v>
      </c>
      <c r="D9" s="36"/>
      <c r="E9" s="35">
        <f t="shared" si="2"/>
        <v>840</v>
      </c>
      <c r="F9" s="36">
        <f t="shared" si="3"/>
        <v>0</v>
      </c>
      <c r="G9" s="37">
        <v>210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10</v>
      </c>
      <c r="B10" s="72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/>
      <c r="Q10" s="62"/>
      <c r="R10" s="67"/>
    </row>
    <row r="11" spans="1:18" ht="20.100000000000001" customHeight="1" x14ac:dyDescent="0.2">
      <c r="A11" s="74" t="s">
        <v>11</v>
      </c>
      <c r="B11" s="72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240</v>
      </c>
      <c r="P11" s="51"/>
      <c r="Q11" s="62"/>
      <c r="R11" s="67"/>
    </row>
    <row r="12" spans="1:18" ht="20.100000000000001" customHeight="1" x14ac:dyDescent="0.2">
      <c r="A12" s="74" t="s">
        <v>28</v>
      </c>
      <c r="B12" s="72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240</v>
      </c>
      <c r="P12" s="51"/>
      <c r="Q12" s="62"/>
      <c r="R12" s="67"/>
    </row>
    <row r="13" spans="1:18" ht="20.100000000000001" customHeight="1" x14ac:dyDescent="0.2">
      <c r="A13" s="74" t="s">
        <v>29</v>
      </c>
      <c r="B13" s="72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/>
      <c r="Q13" s="62"/>
      <c r="R13" s="67"/>
    </row>
    <row r="14" spans="1:18" ht="20.100000000000001" customHeight="1" thickBot="1" x14ac:dyDescent="0.25">
      <c r="A14" s="74" t="s">
        <v>30</v>
      </c>
      <c r="B14" s="72" t="s">
        <v>52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750</v>
      </c>
      <c r="P14" s="51"/>
      <c r="Q14" s="62"/>
      <c r="R14" s="67"/>
    </row>
    <row r="15" spans="1:18" ht="20.100000000000001" customHeight="1" thickBot="1" x14ac:dyDescent="0.25">
      <c r="A15" s="178" t="s">
        <v>34</v>
      </c>
      <c r="B15" s="179"/>
      <c r="C15" s="75">
        <f>SUM(C6:C14)</f>
        <v>12425</v>
      </c>
      <c r="D15" s="76">
        <f>SUM(D6:D14)</f>
        <v>0</v>
      </c>
      <c r="E15" s="75">
        <f>SUM(E6:E14)</f>
        <v>10290</v>
      </c>
      <c r="F15" s="76">
        <f>SUM(F6:F14)</f>
        <v>0</v>
      </c>
      <c r="G15" s="77">
        <f>SUM(G6:G14)</f>
        <v>2135</v>
      </c>
      <c r="H15" s="78">
        <f>SUM(H6:H14)</f>
        <v>0</v>
      </c>
      <c r="I15" s="79"/>
      <c r="J15" s="80"/>
      <c r="K15" s="77">
        <f>SUM(K6:K14)</f>
        <v>0</v>
      </c>
      <c r="L15" s="78">
        <f>SUM(L6:L14)</f>
        <v>0</v>
      </c>
      <c r="M15" s="102">
        <f>SUM(M6:M14)</f>
        <v>0</v>
      </c>
      <c r="N15" s="81">
        <f>SUM(N6:N14)</f>
        <v>0</v>
      </c>
      <c r="O15" s="82">
        <f>SUM(O6:O14)</f>
        <v>1830</v>
      </c>
      <c r="P15" s="83">
        <f>SUM(P6:P14)</f>
        <v>0</v>
      </c>
      <c r="Q15" s="53"/>
      <c r="R15" s="67"/>
    </row>
    <row r="16" spans="1:18" ht="20.100000000000001" customHeight="1" thickBot="1" x14ac:dyDescent="0.25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25">
      <c r="A17" s="97" t="s">
        <v>35</v>
      </c>
      <c r="B17" s="84"/>
      <c r="C17" s="84"/>
      <c r="D17" s="84"/>
      <c r="F17" s="146" t="s">
        <v>12</v>
      </c>
      <c r="G17" s="147"/>
      <c r="H17" s="120" t="s">
        <v>38</v>
      </c>
      <c r="I17" s="121"/>
      <c r="J17" s="122"/>
      <c r="L17" s="96" t="s">
        <v>40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38" t="s">
        <v>34</v>
      </c>
      <c r="B18" s="139"/>
      <c r="C18" s="87" t="s">
        <v>7</v>
      </c>
      <c r="D18" s="88" t="s">
        <v>8</v>
      </c>
      <c r="F18" s="148"/>
      <c r="G18" s="149"/>
      <c r="H18" s="123"/>
      <c r="I18" s="124"/>
      <c r="J18" s="125"/>
      <c r="L18" s="117" t="s">
        <v>43</v>
      </c>
      <c r="M18" s="117"/>
      <c r="N18" s="117"/>
      <c r="O18" s="117"/>
      <c r="P18" s="99">
        <f>IF(R17=TRUE, 1, 0)</f>
        <v>1</v>
      </c>
    </row>
    <row r="19" spans="1:21" ht="18.75" customHeight="1" x14ac:dyDescent="0.2">
      <c r="A19" s="140" t="s">
        <v>37</v>
      </c>
      <c r="B19" s="141"/>
      <c r="C19" s="89">
        <f>G15+K15</f>
        <v>2135</v>
      </c>
      <c r="D19" s="90">
        <f>H15+L15</f>
        <v>0</v>
      </c>
      <c r="F19" s="187" t="s">
        <v>13</v>
      </c>
      <c r="G19" s="188"/>
      <c r="H19" s="129"/>
      <c r="I19" s="130"/>
      <c r="J19" s="131"/>
      <c r="L19" s="118"/>
      <c r="M19" s="118"/>
      <c r="N19" s="118"/>
      <c r="O19" s="118"/>
      <c r="P19" s="101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42" t="s">
        <v>36</v>
      </c>
      <c r="B20" s="143"/>
      <c r="C20" s="93">
        <f>M15+O15</f>
        <v>1830</v>
      </c>
      <c r="D20" s="94">
        <f>N15+P15</f>
        <v>0</v>
      </c>
      <c r="F20" s="189" t="s">
        <v>14</v>
      </c>
      <c r="G20" s="190"/>
      <c r="H20" s="132"/>
      <c r="I20" s="133"/>
      <c r="J20" s="134"/>
      <c r="L20" s="119" t="s">
        <v>41</v>
      </c>
      <c r="M20" s="119"/>
      <c r="N20" s="119"/>
      <c r="O20" s="119"/>
      <c r="P20" s="100" t="e">
        <f>IF(R19=TRUE, 1, 0)</f>
        <v>#DIV/0!</v>
      </c>
    </row>
    <row r="21" spans="1:21" ht="18.75" customHeight="1" thickBot="1" x14ac:dyDescent="0.3">
      <c r="A21" s="144" t="s">
        <v>18</v>
      </c>
      <c r="B21" s="145"/>
      <c r="C21" s="91">
        <f>C19-C20</f>
        <v>305</v>
      </c>
      <c r="D21" s="92">
        <f>D19-D20</f>
        <v>0</v>
      </c>
      <c r="F21" s="150" t="s">
        <v>15</v>
      </c>
      <c r="G21" s="151"/>
      <c r="H21" s="135"/>
      <c r="I21" s="136"/>
      <c r="J21" s="137"/>
      <c r="L21" s="118"/>
      <c r="M21" s="118"/>
      <c r="N21" s="118"/>
      <c r="O21" s="118"/>
      <c r="P21" s="101"/>
      <c r="R21" s="1" t="e">
        <f>AND(H22&gt;=-0.02, H22&lt;=0.02)</f>
        <v>#DIV/0!</v>
      </c>
    </row>
    <row r="22" spans="1:21" ht="16.5" customHeight="1" thickBot="1" x14ac:dyDescent="0.25">
      <c r="F22" s="203" t="s">
        <v>16</v>
      </c>
      <c r="G22" s="204"/>
      <c r="H22" s="126" t="e">
        <f>AVERAGE(H19:J21)</f>
        <v>#DIV/0!</v>
      </c>
      <c r="I22" s="127"/>
      <c r="J22" s="128"/>
      <c r="L22" s="115" t="s">
        <v>42</v>
      </c>
      <c r="M22" s="115"/>
      <c r="N22" s="115"/>
      <c r="O22" s="115"/>
      <c r="P22" s="95" t="e">
        <f>IF(R21=TRUE, 1, 0)</f>
        <v>#DIV/0!</v>
      </c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25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00" t="s">
        <v>19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149999999999999" customHeight="1" thickBot="1" x14ac:dyDescent="0.25">
      <c r="A32" s="5" t="s">
        <v>6</v>
      </c>
      <c r="B32" s="155" t="s">
        <v>24</v>
      </c>
      <c r="C32" s="156"/>
      <c r="D32" s="157" t="s">
        <v>23</v>
      </c>
      <c r="E32" s="158"/>
      <c r="F32" s="158"/>
      <c r="G32" s="159"/>
      <c r="H32" s="157" t="s">
        <v>20</v>
      </c>
      <c r="I32" s="159"/>
      <c r="J32" s="158" t="s">
        <v>21</v>
      </c>
      <c r="K32" s="158"/>
      <c r="L32" s="186" t="s">
        <v>3</v>
      </c>
      <c r="M32" s="186"/>
      <c r="N32" s="182" t="s">
        <v>4</v>
      </c>
      <c r="O32" s="183"/>
      <c r="P32" s="59" t="s">
        <v>22</v>
      </c>
    </row>
    <row r="33" spans="1:16" ht="18.75" customHeight="1" thickBot="1" x14ac:dyDescent="0.25">
      <c r="A33" s="60" t="s">
        <v>25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6">L33-N33</f>
        <v>0</v>
      </c>
    </row>
    <row r="34" spans="1:16" ht="18.75" customHeight="1" thickBot="1" x14ac:dyDescent="0.25">
      <c r="A34" s="61" t="s">
        <v>25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6"/>
        <v>0</v>
      </c>
    </row>
    <row r="35" spans="1:16" ht="19.149999999999999" customHeight="1" thickBot="1" x14ac:dyDescent="0.25">
      <c r="A35" s="61" t="s">
        <v>25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25">
      <c r="A36" s="60" t="s">
        <v>25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25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25">
      <c r="A38" s="61" t="s">
        <v>25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25">
      <c r="A39" s="60" t="s">
        <v>25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ht="18.75" customHeight="1" x14ac:dyDescent="0.2">
      <c r="A41" s="61" t="s">
        <v>25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CF220-EDAF-4717-B028-03EEF7261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2023-09-28T14:03:19Z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