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211 MASON, OH/5 PROJECT DOCUMENTS/"/>
    </mc:Choice>
  </mc:AlternateContent>
  <xr:revisionPtr revIDLastSave="0" documentId="14_{9FA3538B-97E2-4CE5-B191-5AC042DA13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<sst xmlns="http://schemas.openxmlformats.org/spreadsheetml/2006/main" count="74" uniqueCount="47">
  <si>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</si>
  <si>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</si>
  <si>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</si>
  <si>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</si>
  <si>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</si>
  <si>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</si>
  <si>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</si>
  <si>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</si>
  <si>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</si>
  <si>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</si>
  <si>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</si>
  <si>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</si>
  <si>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</si>
  <si>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</si>
  <si>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</si>
  <si>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</si>
  <si>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</si>
  <si>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</si>
  <si>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</si>
  <si>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</si>
  <si>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</si>
  <si>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</si>
  <si>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</si>
  <si>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</si>
  <si>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</si>
  <si>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</si>
  <si>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</si>
  <si>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</si>
  <si>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</si>
  <si>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</si>
  <si>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</si>
  <si>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</si>
  <si>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</si>
  <si>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</si>
  <si>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</si>
  <si>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</si>
  <si>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</si>
  <si>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</si>
  <si>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</si>
  <si>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</si>
  <si>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</si>
  <si>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</si>
  <si>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</si>
  <si>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RESTROOMS</t>
  </si>
  <si>
    <t>TRASH ROOM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</si>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</sst>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D16" sqref="AD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41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42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 t="s">
        <v>45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30</v>
      </c>
      <c r="B8" s="71" t="s">
        <v>46</v>
      </c>
      <c r="C8" s="35">
        <v>2400</v>
      </c>
      <c r="D8" s="36"/>
      <c r="E8" s="35">
        <v>2200</v>
      </c>
      <c r="F8" s="36">
        <f t="shared" ref="F8" si="2">D8-H8</f>
        <v>0</v>
      </c>
      <c r="G8" s="37">
        <v>200</v>
      </c>
      <c r="H8" s="38"/>
      <c r="I8" s="39">
        <f t="shared" ref="I8" si="3">G8/C8</f>
        <v>8.3333333333333329E-2</v>
      </c>
      <c r="J8" s="40" t="e">
        <f t="shared" ref="J8" si="4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1"/>
      <c r="R9" s="66"/>
    </row>
    <row r="10" spans="1:21" ht="20.149999999999999" customHeight="1" x14ac:dyDescent="0.25">
      <c r="A10" s="73" t="s">
        <v>11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1"/>
      <c r="R10" s="66"/>
    </row>
    <row r="11" spans="1:21" ht="20.149999999999999" customHeight="1" thickBot="1" x14ac:dyDescent="0.3">
      <c r="A11" s="73" t="s">
        <v>28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02" t="s">
        <v>31</v>
      </c>
      <c r="B12" s="103"/>
      <c r="C12" s="74">
        <f t="shared" ref="C12:H12" si="5">SUM(C6:C11)</f>
        <v>10300</v>
      </c>
      <c r="D12" s="75">
        <f t="shared" si="5"/>
        <v>0</v>
      </c>
      <c r="E12" s="74">
        <f t="shared" si="5"/>
        <v>9020</v>
      </c>
      <c r="F12" s="75">
        <f t="shared" si="5"/>
        <v>0</v>
      </c>
      <c r="G12" s="76">
        <f t="shared" si="5"/>
        <v>1280</v>
      </c>
      <c r="H12" s="77">
        <f t="shared" si="5"/>
        <v>0</v>
      </c>
      <c r="I12" s="78"/>
      <c r="J12" s="79"/>
      <c r="K12" s="76">
        <f t="shared" ref="K12:P12" si="6">SUM(K6:K11)</f>
        <v>0</v>
      </c>
      <c r="L12" s="77">
        <f t="shared" si="6"/>
        <v>0</v>
      </c>
      <c r="M12" s="101">
        <f t="shared" si="6"/>
        <v>0</v>
      </c>
      <c r="N12" s="80">
        <f t="shared" si="6"/>
        <v>0</v>
      </c>
      <c r="O12" s="81">
        <f t="shared" si="6"/>
        <v>975</v>
      </c>
      <c r="P12" s="82">
        <f t="shared" si="6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32</v>
      </c>
      <c r="B14" s="83"/>
      <c r="C14" s="83"/>
      <c r="D14" s="83"/>
      <c r="F14" s="195" t="s">
        <v>12</v>
      </c>
      <c r="G14" s="196"/>
      <c r="H14" s="169" t="s">
        <v>35</v>
      </c>
      <c r="I14" s="170"/>
      <c r="J14" s="17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31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40</v>
      </c>
      <c r="M15" s="166"/>
      <c r="N15" s="166"/>
      <c r="O15" s="166"/>
      <c r="P15" s="98">
        <f>IF(R14=TRUE, 1, 0)</f>
        <v>1</v>
      </c>
    </row>
    <row r="16" spans="1:21" ht="18.75" customHeight="1" x14ac:dyDescent="0.35">
      <c r="A16" s="189" t="s">
        <v>34</v>
      </c>
      <c r="B16" s="190"/>
      <c r="C16" s="88">
        <f>G12+K12</f>
        <v>1280</v>
      </c>
      <c r="D16" s="89">
        <f>H12+L12</f>
        <v>0</v>
      </c>
      <c r="F16" s="118" t="s">
        <v>13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1" t="s">
        <v>33</v>
      </c>
      <c r="B17" s="192"/>
      <c r="C17" s="92">
        <f>M12+O12</f>
        <v>975</v>
      </c>
      <c r="D17" s="93">
        <f>N12+P12</f>
        <v>0</v>
      </c>
      <c r="F17" s="120" t="s">
        <v>14</v>
      </c>
      <c r="G17" s="121"/>
      <c r="H17" s="181"/>
      <c r="I17" s="182"/>
      <c r="J17" s="183"/>
      <c r="L17" s="168" t="s">
        <v>38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4">
      <c r="A18" s="193" t="s">
        <v>18</v>
      </c>
      <c r="B18" s="194"/>
      <c r="C18" s="90">
        <f>C16-C17</f>
        <v>305</v>
      </c>
      <c r="D18" s="91">
        <f>D16-D17</f>
        <v>0</v>
      </c>
      <c r="F18" s="199" t="s">
        <v>15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16</v>
      </c>
      <c r="G19" s="135"/>
      <c r="H19" s="175" t="e">
        <f>AVERAGE(H16:J18)</f>
        <v>#DIV/0!</v>
      </c>
      <c r="I19" s="176"/>
      <c r="J19" s="177"/>
      <c r="L19" s="164" t="s">
        <v>39</v>
      </c>
      <c r="M19" s="164"/>
      <c r="N19" s="164"/>
      <c r="O19" s="16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49999999999999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7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7"/>
        <v>0</v>
      </c>
    </row>
    <row r="32" spans="1:18" ht="19.149999999999999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7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7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7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7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7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7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7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2025-07-09T16:19:03Z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