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! GENERAL FOLDER TEMPLATE/4 ASSET-REPORT DOCS/"/>
    </mc:Choice>
  </mc:AlternateContent>
  <xr:revisionPtr revIDLastSave="0" documentId="8_{A47DE3E6-E063-42EE-B57E-03D07DD6EC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E6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<sst xmlns="http://schemas.openxmlformats.org/spreadsheetml/2006/main" count="73" uniqueCount="47">
  <si>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</si>
  <si>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</si>
  <si>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</si>
  <si>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</si>
  <si>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</si>
  <si>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</si>
  <si>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</si>
  <si>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</si>
  <si>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</si>
  <si>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</si>
  <si>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</si>
  <si>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</si>
  <si>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</si>
  <si>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</si>
  <si>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</si>
  <si>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</si>
  <si>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</si>
  <si>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</si>
  <si>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 xml:space="preserve">HOOD MUA </t>
  </si>
  <si>
    <t xml:space="preserve"> </t>
  </si>
  <si>
    <t>KEF-1</t>
  </si>
  <si>
    <t>HOOD FAN</t>
  </si>
  <si>
    <t>CEF-1</t>
  </si>
  <si>
    <t>CEF-2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</si>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</sst>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P10" sqref="P10"/>
    </sheetView>
  </sheetViews>
  <sheetFormatPr defaultColWidth="9.140625" defaultRowHeight="12.6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8" t="s">
        <v>2</v>
      </c>
      <c r="D4" s="149"/>
      <c r="E4" s="123" t="s">
        <v>3</v>
      </c>
      <c r="F4" s="122"/>
      <c r="G4" s="154" t="s">
        <v>4</v>
      </c>
      <c r="H4" s="155"/>
      <c r="I4" s="146" t="s">
        <v>5</v>
      </c>
      <c r="J4" s="147"/>
      <c r="K4" s="152" t="s">
        <v>6</v>
      </c>
      <c r="L4" s="153"/>
      <c r="M4" s="150" t="s">
        <v>7</v>
      </c>
      <c r="N4" s="151"/>
      <c r="O4" s="150" t="s">
        <v>8</v>
      </c>
      <c r="P4" s="151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4000</v>
      </c>
      <c r="D6" s="24"/>
      <c r="E6" s="23">
        <f>C6-G6</f>
        <v>3712</v>
      </c>
      <c r="F6" s="24">
        <f t="shared" ref="E6:F7" si="0">D6-H6</f>
        <v>0</v>
      </c>
      <c r="G6" s="25">
        <v>288</v>
      </c>
      <c r="H6" s="26"/>
      <c r="I6" s="27">
        <f>G6/C6</f>
        <v>7.1999999999999995E-2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/>
      <c r="E7" s="35">
        <f t="shared" si="0"/>
        <v>3712</v>
      </c>
      <c r="F7" s="36">
        <f t="shared" si="0"/>
        <v>0</v>
      </c>
      <c r="G7" s="37">
        <v>288</v>
      </c>
      <c r="H7" s="38"/>
      <c r="I7" s="39">
        <f t="shared" ref="I7:J7" si="1">G7/C7</f>
        <v>7.1999999999999995E-2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00000000000001" customHeight="1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>
      <c r="A10" s="103" t="s">
        <v>22</v>
      </c>
      <c r="B10" s="104"/>
      <c r="C10" s="108"/>
      <c r="D10" s="109"/>
      <c r="E10" s="108"/>
      <c r="F10" s="109"/>
      <c r="G10" s="105"/>
      <c r="H10" s="106"/>
      <c r="I10" s="110"/>
      <c r="J10" s="106"/>
      <c r="K10" s="105"/>
      <c r="L10" s="106"/>
      <c r="M10" s="215"/>
      <c r="N10" s="214"/>
      <c r="O10" s="107">
        <v>125</v>
      </c>
      <c r="P10" s="216"/>
      <c r="Q10" s="63"/>
      <c r="R10" s="68"/>
    </row>
    <row r="11" spans="1:21" ht="20.100000000000001" customHeight="1" thickBot="1">
      <c r="A11" s="75" t="s">
        <v>23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>
      <c r="A12" s="112" t="s">
        <v>24</v>
      </c>
      <c r="B12" s="113"/>
      <c r="C12" s="76">
        <f>SUM(C6:C11)</f>
        <v>8000</v>
      </c>
      <c r="D12" s="77">
        <f>SUM(D6:D11)</f>
        <v>0</v>
      </c>
      <c r="E12" s="76">
        <f>SUM(E6:E11)</f>
        <v>7424</v>
      </c>
      <c r="F12" s="77">
        <f>SUM(F6:F11)</f>
        <v>0</v>
      </c>
      <c r="G12" s="78">
        <f>SUM(G6:G11)</f>
        <v>576</v>
      </c>
      <c r="H12" s="79">
        <f>SUM(H6:H11)</f>
        <v>0</v>
      </c>
      <c r="I12" s="80"/>
      <c r="J12" s="81"/>
      <c r="K12" s="78">
        <f>SUM(K6:K11)</f>
        <v>1694</v>
      </c>
      <c r="L12" s="79">
        <f>SUM(L6:L11)</f>
        <v>0</v>
      </c>
      <c r="M12" s="111">
        <f>SUM(M6:M11)</f>
        <v>2317</v>
      </c>
      <c r="N12" s="82">
        <f>SUM(N6:N11)</f>
        <v>0</v>
      </c>
      <c r="O12" s="83">
        <f>SUM(O6:O11)</f>
        <v>250</v>
      </c>
      <c r="P12" s="84">
        <f>SUM(P6:P11)</f>
        <v>0</v>
      </c>
      <c r="Q12" s="54"/>
      <c r="R12" s="68"/>
    </row>
    <row r="13" spans="1:21" ht="20.100000000000001" customHeight="1" thickBot="1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>
      <c r="A14" s="98" t="s">
        <v>25</v>
      </c>
      <c r="B14" s="85"/>
      <c r="C14" s="85"/>
      <c r="D14" s="85"/>
      <c r="F14" s="205" t="s">
        <v>26</v>
      </c>
      <c r="G14" s="206"/>
      <c r="H14" s="179" t="s">
        <v>27</v>
      </c>
      <c r="I14" s="180"/>
      <c r="J14" s="181"/>
      <c r="L14" s="97" t="s">
        <v>28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>
      <c r="A15" s="197" t="s">
        <v>24</v>
      </c>
      <c r="B15" s="198"/>
      <c r="C15" s="88" t="s">
        <v>11</v>
      </c>
      <c r="D15" s="89" t="s">
        <v>12</v>
      </c>
      <c r="F15" s="207"/>
      <c r="G15" s="208"/>
      <c r="H15" s="182"/>
      <c r="I15" s="183"/>
      <c r="J15" s="184"/>
      <c r="L15" s="176" t="s">
        <v>29</v>
      </c>
      <c r="M15" s="176"/>
      <c r="N15" s="176"/>
      <c r="O15" s="176"/>
      <c r="P15" s="100">
        <f>IF(R14=TRUE, 1, 0)</f>
        <v>0</v>
      </c>
    </row>
    <row r="16" spans="1:21" ht="18.75" customHeight="1">
      <c r="A16" s="199" t="s">
        <v>30</v>
      </c>
      <c r="B16" s="200"/>
      <c r="C16" s="90">
        <f>G12+K12</f>
        <v>2270</v>
      </c>
      <c r="D16" s="91">
        <f>H12+L12</f>
        <v>0</v>
      </c>
      <c r="F16" s="128" t="s">
        <v>31</v>
      </c>
      <c r="G16" s="129"/>
      <c r="H16" s="188"/>
      <c r="I16" s="189"/>
      <c r="J16" s="190"/>
      <c r="L16" s="177"/>
      <c r="M16" s="177"/>
      <c r="N16" s="177"/>
      <c r="O16" s="177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201" t="s">
        <v>32</v>
      </c>
      <c r="B17" s="202"/>
      <c r="C17" s="94">
        <f>M12+O12</f>
        <v>2567</v>
      </c>
      <c r="D17" s="95">
        <f>N12+P12</f>
        <v>0</v>
      </c>
      <c r="F17" s="130" t="s">
        <v>33</v>
      </c>
      <c r="G17" s="131"/>
      <c r="H17" s="191"/>
      <c r="I17" s="192"/>
      <c r="J17" s="193"/>
      <c r="L17" s="178" t="s">
        <v>34</v>
      </c>
      <c r="M17" s="178"/>
      <c r="N17" s="178"/>
      <c r="O17" s="178"/>
      <c r="P17" s="101" t="e">
        <f>IF(R16=TRUE, 1, 0)</f>
        <v>#DIV/0!</v>
      </c>
    </row>
    <row r="18" spans="1:18" ht="18.75" customHeight="1" thickBot="1">
      <c r="A18" s="203" t="s">
        <v>35</v>
      </c>
      <c r="B18" s="204"/>
      <c r="C18" s="92">
        <f>C16-C17</f>
        <v>-297</v>
      </c>
      <c r="D18" s="93">
        <f>D16-D17</f>
        <v>0</v>
      </c>
      <c r="F18" s="209" t="s">
        <v>36</v>
      </c>
      <c r="G18" s="210"/>
      <c r="H18" s="194"/>
      <c r="I18" s="195"/>
      <c r="J18" s="196"/>
      <c r="L18" s="177"/>
      <c r="M18" s="177"/>
      <c r="N18" s="177"/>
      <c r="O18" s="177"/>
      <c r="P18" s="102"/>
      <c r="R18" s="1" t="e">
        <f>AND(H19&gt;=-0.02, H19&lt;=0.02)</f>
        <v>#DIV/0!</v>
      </c>
    </row>
    <row r="19" spans="1:18" ht="16.5" customHeight="1" thickBot="1">
      <c r="F19" s="144" t="s">
        <v>37</v>
      </c>
      <c r="G19" s="145"/>
      <c r="H19" s="185" t="e">
        <f>AVERAGE(H16:J18)</f>
        <v>#DIV/0!</v>
      </c>
      <c r="I19" s="186"/>
      <c r="J19" s="187"/>
      <c r="L19" s="174" t="s">
        <v>38</v>
      </c>
      <c r="M19" s="174"/>
      <c r="N19" s="174"/>
      <c r="O19" s="174"/>
      <c r="P19" s="96" t="e">
        <f>IF(R18=TRUE, 1, 0)</f>
        <v>#DIV/0!</v>
      </c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4"/>
      <c r="M20" s="174"/>
      <c r="N20" s="174"/>
      <c r="O20" s="174"/>
      <c r="P20" s="99"/>
    </row>
    <row r="21" spans="1:18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69"/>
    </row>
    <row r="24" spans="1:18" ht="20.100000000000001" customHeight="1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69"/>
    </row>
    <row r="25" spans="1:18" ht="20.100000000000001" customHeight="1" thickBot="1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2.9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141" t="s">
        <v>40</v>
      </c>
      <c r="B28" s="142"/>
      <c r="C28" s="142"/>
      <c r="D28" s="142"/>
      <c r="E28" s="142"/>
      <c r="F28" s="14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>
      <c r="A29" s="5" t="s">
        <v>9</v>
      </c>
      <c r="B29" s="167" t="s">
        <v>41</v>
      </c>
      <c r="C29" s="168"/>
      <c r="D29" s="122" t="s">
        <v>42</v>
      </c>
      <c r="E29" s="124"/>
      <c r="F29" s="124"/>
      <c r="G29" s="123"/>
      <c r="H29" s="122" t="s">
        <v>43</v>
      </c>
      <c r="I29" s="123"/>
      <c r="J29" s="124" t="s">
        <v>44</v>
      </c>
      <c r="K29" s="124"/>
      <c r="L29" s="125" t="s">
        <v>6</v>
      </c>
      <c r="M29" s="125"/>
      <c r="N29" s="118" t="s">
        <v>7</v>
      </c>
      <c r="O29" s="119"/>
      <c r="P29" s="60" t="s">
        <v>45</v>
      </c>
    </row>
    <row r="30" spans="1:18" ht="18.75" customHeight="1" thickBot="1">
      <c r="A30" s="61" t="s">
        <v>46</v>
      </c>
      <c r="B30" s="165"/>
      <c r="C30" s="166"/>
      <c r="D30" s="157"/>
      <c r="E30" s="171"/>
      <c r="F30" s="171"/>
      <c r="G30" s="158"/>
      <c r="H30" s="157"/>
      <c r="I30" s="158"/>
      <c r="J30" s="159"/>
      <c r="K30" s="160"/>
      <c r="L30" s="116"/>
      <c r="M30" s="117"/>
      <c r="N30" s="120"/>
      <c r="O30" s="121"/>
      <c r="P30" s="59">
        <f t="shared" ref="P30:P38" si="2">L30-N30</f>
        <v>0</v>
      </c>
    </row>
    <row r="31" spans="1:18" ht="18.75" customHeight="1" thickBot="1">
      <c r="A31" s="62" t="s">
        <v>46</v>
      </c>
      <c r="B31" s="164"/>
      <c r="C31" s="164"/>
      <c r="D31" s="126"/>
      <c r="E31" s="163"/>
      <c r="F31" s="163"/>
      <c r="G31" s="127"/>
      <c r="H31" s="126"/>
      <c r="I31" s="127"/>
      <c r="J31" s="114"/>
      <c r="K31" s="115"/>
      <c r="L31" s="116"/>
      <c r="M31" s="117"/>
      <c r="N31" s="120"/>
      <c r="O31" s="121"/>
      <c r="P31" s="59">
        <f t="shared" si="2"/>
        <v>0</v>
      </c>
    </row>
    <row r="32" spans="1:18" ht="19.149999999999999" customHeight="1" thickBot="1">
      <c r="A32" s="62" t="s">
        <v>46</v>
      </c>
      <c r="B32" s="169"/>
      <c r="C32" s="170"/>
      <c r="D32" s="126"/>
      <c r="E32" s="163"/>
      <c r="F32" s="163"/>
      <c r="G32" s="127"/>
      <c r="H32" s="126"/>
      <c r="I32" s="127"/>
      <c r="J32" s="126"/>
      <c r="K32" s="156"/>
      <c r="L32" s="161"/>
      <c r="M32" s="162"/>
      <c r="N32" s="172"/>
      <c r="O32" s="173"/>
      <c r="P32" s="59">
        <f t="shared" si="2"/>
        <v>0</v>
      </c>
    </row>
    <row r="33" spans="1:16" ht="19.5" customHeight="1" thickBot="1">
      <c r="A33" s="61" t="s">
        <v>46</v>
      </c>
      <c r="B33" s="211"/>
      <c r="C33" s="212"/>
      <c r="D33" s="169"/>
      <c r="E33" s="213"/>
      <c r="F33" s="213"/>
      <c r="G33" s="170"/>
      <c r="H33" s="169"/>
      <c r="I33" s="170"/>
      <c r="J33" s="169"/>
      <c r="K33" s="170"/>
      <c r="L33" s="161"/>
      <c r="M33" s="162"/>
      <c r="N33" s="172"/>
      <c r="O33" s="173"/>
      <c r="P33" s="59">
        <f t="shared" si="2"/>
        <v>0</v>
      </c>
    </row>
    <row r="34" spans="1:16" ht="19.5" customHeight="1" thickBot="1">
      <c r="A34" s="62" t="s">
        <v>46</v>
      </c>
      <c r="B34" s="169"/>
      <c r="C34" s="170"/>
      <c r="D34" s="126"/>
      <c r="E34" s="163"/>
      <c r="F34" s="163"/>
      <c r="G34" s="127"/>
      <c r="H34" s="126"/>
      <c r="I34" s="127"/>
      <c r="J34" s="126"/>
      <c r="K34" s="127"/>
      <c r="L34" s="161"/>
      <c r="M34" s="162"/>
      <c r="N34" s="172"/>
      <c r="O34" s="173"/>
      <c r="P34" s="59">
        <f t="shared" si="2"/>
        <v>0</v>
      </c>
    </row>
    <row r="35" spans="1:16" ht="19.5" customHeight="1" thickBot="1">
      <c r="A35" s="62" t="s">
        <v>46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27"/>
      <c r="L35" s="161"/>
      <c r="M35" s="162"/>
      <c r="N35" s="172"/>
      <c r="O35" s="173"/>
      <c r="P35" s="59">
        <f t="shared" si="2"/>
        <v>0</v>
      </c>
    </row>
    <row r="36" spans="1:16" ht="19.5" customHeight="1" thickBot="1">
      <c r="A36" s="61" t="s">
        <v>46</v>
      </c>
      <c r="B36" s="211"/>
      <c r="C36" s="212"/>
      <c r="D36" s="169"/>
      <c r="E36" s="213"/>
      <c r="F36" s="213"/>
      <c r="G36" s="170"/>
      <c r="H36" s="169"/>
      <c r="I36" s="170"/>
      <c r="J36" s="169"/>
      <c r="K36" s="170"/>
      <c r="L36" s="161"/>
      <c r="M36" s="162"/>
      <c r="N36" s="172"/>
      <c r="O36" s="173"/>
      <c r="P36" s="59">
        <f t="shared" si="2"/>
        <v>0</v>
      </c>
    </row>
    <row r="37" spans="1:16" ht="19.5" customHeight="1" thickBot="1">
      <c r="A37" s="62" t="s">
        <v>46</v>
      </c>
      <c r="B37" s="169"/>
      <c r="C37" s="170"/>
      <c r="D37" s="126"/>
      <c r="E37" s="163"/>
      <c r="F37" s="163"/>
      <c r="G37" s="127"/>
      <c r="H37" s="126"/>
      <c r="I37" s="127"/>
      <c r="J37" s="126"/>
      <c r="K37" s="127"/>
      <c r="L37" s="161"/>
      <c r="M37" s="162"/>
      <c r="N37" s="172"/>
      <c r="O37" s="173"/>
      <c r="P37" s="59">
        <f t="shared" si="2"/>
        <v>0</v>
      </c>
    </row>
    <row r="38" spans="1:16" ht="18.75" customHeight="1">
      <c r="A38" s="62" t="s">
        <v>46</v>
      </c>
      <c r="B38" s="169"/>
      <c r="C38" s="170"/>
      <c r="D38" s="126"/>
      <c r="E38" s="163"/>
      <c r="F38" s="163"/>
      <c r="G38" s="127"/>
      <c r="H38" s="126"/>
      <c r="I38" s="127"/>
      <c r="J38" s="126"/>
      <c r="K38" s="127"/>
      <c r="L38" s="161"/>
      <c r="M38" s="162"/>
      <c r="N38" s="172"/>
      <c r="O38" s="173"/>
      <c r="P38" s="59">
        <f t="shared" si="2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2025-05-15T16:37:58Z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