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27 BRASELTON, GA/2 PROJECT DOCUMENTS/"/>
    </mc:Choice>
  </mc:AlternateContent>
  <xr:revisionPtr revIDLastSave="0" documentId="8_{65C6DE85-42CC-454D-B9BA-B295DFAD9E1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<sst xmlns="http://schemas.openxmlformats.org/spreadsheetml/2006/main" count="83" uniqueCount="52">
  <si>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</si>
  <si>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</si>
  <si>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</si>
  <si>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</si>
  <si>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</si>
  <si>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</si>
  <si>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</si>
  <si>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</si>
  <si>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</si>
  <si>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</si>
  <si>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</si>
  <si>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</si>
  <si>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</si>
  <si>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</si>
  <si>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</si>
  <si>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</si>
  <si>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</si>
  <si>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</si>
  <si>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</si>
  <si>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</si>
  <si>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</si>
  <si>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</si>
  <si>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</si>
  <si>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</si>
  <si>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</si>
  <si>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</si>
  <si>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</si>
  <si>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</si>
  <si>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</si>
  <si>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</si>
  <si>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</si>
  <si>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</si>
  <si>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</si>
  <si>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</si>
  <si>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</si>
  <si>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</si>
  <si>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</si>
  <si>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</si>
  <si>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</si>
  <si>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</si>
  <si>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</si>
  <si>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</si>
  <si>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HD2/HD3 FRYERS</t>
  </si>
  <si>
    <t>HD1 L+R PRESS COOKER</t>
  </si>
  <si>
    <t>KITCHEN</t>
  </si>
  <si>
    <t>SERVING</t>
  </si>
  <si>
    <t xml:space="preserve">DINING  </t>
  </si>
  <si>
    <t xml:space="preserve">TEAM MEMBER </t>
  </si>
  <si>
    <t>AC-1L</t>
  </si>
  <si>
    <t>AC-2L</t>
  </si>
  <si>
    <t>AC-3L</t>
  </si>
  <si>
    <t>AC-4L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</si>
</sst>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D1" sqref="D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48</v>
      </c>
      <c r="B6" s="112" t="s">
        <v>44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49</v>
      </c>
      <c r="B7" s="113" t="s">
        <v>45</v>
      </c>
      <c r="C7" s="35">
        <v>4375</v>
      </c>
      <c r="D7" s="36"/>
      <c r="E7" s="35">
        <f t="shared" si="0"/>
        <v>3925</v>
      </c>
      <c r="F7" s="36">
        <f t="shared" si="0"/>
        <v>0</v>
      </c>
      <c r="G7" s="37">
        <v>450</v>
      </c>
      <c r="H7" s="38"/>
      <c r="I7" s="39">
        <f t="shared" ref="I7:J7" si="1">G7/C7</f>
        <v>0.10285714285714286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50</v>
      </c>
      <c r="B8" s="113" t="s">
        <v>46</v>
      </c>
      <c r="C8" s="35">
        <v>6125</v>
      </c>
      <c r="D8" s="36"/>
      <c r="E8" s="35">
        <f t="shared" ref="E8:E9" si="2">C8-G8</f>
        <v>4475</v>
      </c>
      <c r="F8" s="36">
        <f t="shared" ref="F8:F9" si="3">D8-H8</f>
        <v>0</v>
      </c>
      <c r="G8" s="37">
        <v>1650</v>
      </c>
      <c r="H8" s="38"/>
      <c r="I8" s="39">
        <f t="shared" ref="I8:I9" si="4">G8/C8</f>
        <v>0.26938775510204083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51</v>
      </c>
      <c r="B9" s="70" t="s">
        <v>47</v>
      </c>
      <c r="C9" s="35">
        <v>1750</v>
      </c>
      <c r="D9" s="36"/>
      <c r="E9" s="35">
        <f t="shared" si="2"/>
        <v>0</v>
      </c>
      <c r="F9" s="36">
        <f t="shared" si="3"/>
        <v>0</v>
      </c>
      <c r="G9" s="37">
        <v>1750</v>
      </c>
      <c r="H9" s="38"/>
      <c r="I9" s="39">
        <f t="shared" si="4"/>
        <v>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2" t="s">
        <v>10</v>
      </c>
      <c r="B10" s="70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2" t="s">
        <v>11</v>
      </c>
      <c r="B11" s="70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1" t="s">
        <v>26</v>
      </c>
      <c r="B12" s="102" t="s">
        <v>41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300</v>
      </c>
      <c r="P12" s="111"/>
      <c r="Q12" s="61"/>
      <c r="R12" s="66"/>
    </row>
    <row r="13" spans="1:21" ht="20.149999999999999" customHeight="1" thickBot="1" x14ac:dyDescent="0.3">
      <c r="A13" s="116" t="s">
        <v>28</v>
      </c>
      <c r="B13" s="117"/>
      <c r="C13" s="73">
        <f>SUM(C6:C12)</f>
        <v>20375</v>
      </c>
      <c r="D13" s="74">
        <f>SUM(D6:D12)</f>
        <v>0</v>
      </c>
      <c r="E13" s="73">
        <f>SUM(E6:E12)</f>
        <v>14775</v>
      </c>
      <c r="F13" s="74">
        <f>SUM(F6:F12)</f>
        <v>0</v>
      </c>
      <c r="G13" s="75">
        <f>SUM(G6:G12)</f>
        <v>5600</v>
      </c>
      <c r="H13" s="76">
        <f>SUM(H6:H12)</f>
        <v>0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3315</v>
      </c>
      <c r="N13" s="79">
        <f>SUM(N6:N12)</f>
        <v>0</v>
      </c>
      <c r="O13" s="80">
        <f>SUM(O6:O12)</f>
        <v>300</v>
      </c>
      <c r="P13" s="81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5" t="s">
        <v>29</v>
      </c>
      <c r="B15" s="82"/>
      <c r="C15" s="82"/>
      <c r="D15" s="82"/>
      <c r="F15" s="209" t="s">
        <v>12</v>
      </c>
      <c r="G15" s="210"/>
      <c r="H15" s="183" t="s">
        <v>32</v>
      </c>
      <c r="I15" s="184"/>
      <c r="J15" s="185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1" t="s">
        <v>28</v>
      </c>
      <c r="B16" s="202"/>
      <c r="C16" s="85" t="s">
        <v>7</v>
      </c>
      <c r="D16" s="86" t="s">
        <v>8</v>
      </c>
      <c r="F16" s="211"/>
      <c r="G16" s="212"/>
      <c r="H16" s="186"/>
      <c r="I16" s="187"/>
      <c r="J16" s="188"/>
      <c r="L16" s="180" t="s">
        <v>37</v>
      </c>
      <c r="M16" s="180"/>
      <c r="N16" s="180"/>
      <c r="O16" s="180"/>
      <c r="P16" s="97">
        <f>IF(R15=TRUE, 1, 0)</f>
        <v>1</v>
      </c>
    </row>
    <row r="17" spans="1:21" ht="18.75" customHeight="1" x14ac:dyDescent="0.35">
      <c r="A17" s="203" t="s">
        <v>31</v>
      </c>
      <c r="B17" s="204"/>
      <c r="C17" s="87">
        <f>G13+K13</f>
        <v>5600</v>
      </c>
      <c r="D17" s="88">
        <f>H13+L13</f>
        <v>0</v>
      </c>
      <c r="F17" s="130" t="s">
        <v>13</v>
      </c>
      <c r="G17" s="131"/>
      <c r="H17" s="192"/>
      <c r="I17" s="193"/>
      <c r="J17" s="194"/>
      <c r="L17" s="181"/>
      <c r="M17" s="181"/>
      <c r="N17" s="181"/>
      <c r="O17" s="181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5" t="s">
        <v>30</v>
      </c>
      <c r="B18" s="206"/>
      <c r="C18" s="91">
        <f>M13+O13</f>
        <v>3615</v>
      </c>
      <c r="D18" s="92">
        <f>N13+P13</f>
        <v>0</v>
      </c>
      <c r="F18" s="132" t="s">
        <v>14</v>
      </c>
      <c r="G18" s="133"/>
      <c r="H18" s="195"/>
      <c r="I18" s="196"/>
      <c r="J18" s="197"/>
      <c r="L18" s="182" t="s">
        <v>35</v>
      </c>
      <c r="M18" s="182"/>
      <c r="N18" s="182"/>
      <c r="O18" s="182"/>
      <c r="P18" s="98" t="e">
        <f>IF(R17=TRUE, 1, 0)</f>
        <v>#DIV/0!</v>
      </c>
    </row>
    <row r="19" spans="1:21" ht="18.75" customHeight="1" thickBot="1" x14ac:dyDescent="0.4">
      <c r="A19" s="207" t="s">
        <v>18</v>
      </c>
      <c r="B19" s="208"/>
      <c r="C19" s="89">
        <f>C17-C18</f>
        <v>1985</v>
      </c>
      <c r="D19" s="90">
        <f>D17-D18</f>
        <v>0</v>
      </c>
      <c r="F19" s="148" t="s">
        <v>15</v>
      </c>
      <c r="G19" s="149"/>
      <c r="H19" s="198"/>
      <c r="I19" s="199"/>
      <c r="J19" s="200"/>
      <c r="L19" s="181"/>
      <c r="M19" s="181"/>
      <c r="N19" s="181"/>
      <c r="O19" s="181"/>
      <c r="P19" s="99"/>
      <c r="R19" s="1" t="e">
        <f>AND(H20&gt;=-0.02, H20&lt;=0.02)</f>
        <v>#DIV/0!</v>
      </c>
    </row>
    <row r="20" spans="1:21" ht="16.5" customHeight="1" thickBot="1" x14ac:dyDescent="0.3">
      <c r="F20" s="146" t="s">
        <v>16</v>
      </c>
      <c r="G20" s="147"/>
      <c r="H20" s="189" t="e">
        <f>AVERAGE(H17:J19)</f>
        <v>#DIV/0!</v>
      </c>
      <c r="I20" s="190"/>
      <c r="J20" s="191"/>
      <c r="L20" s="178" t="s">
        <v>36</v>
      </c>
      <c r="M20" s="178"/>
      <c r="N20" s="178"/>
      <c r="O20" s="178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7"/>
    </row>
    <row r="25" spans="1:21" ht="20.149999999999999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67"/>
    </row>
    <row r="26" spans="1:21" ht="20.149999999999999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3" t="s">
        <v>19</v>
      </c>
      <c r="B29" s="144"/>
      <c r="C29" s="144"/>
      <c r="D29" s="144"/>
      <c r="E29" s="144"/>
      <c r="F29" s="14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70" t="s">
        <v>24</v>
      </c>
      <c r="C30" s="171"/>
      <c r="D30" s="124" t="s">
        <v>23</v>
      </c>
      <c r="E30" s="126"/>
      <c r="F30" s="126"/>
      <c r="G30" s="125"/>
      <c r="H30" s="124" t="s">
        <v>20</v>
      </c>
      <c r="I30" s="125"/>
      <c r="J30" s="126" t="s">
        <v>21</v>
      </c>
      <c r="K30" s="126"/>
      <c r="L30" s="127" t="s">
        <v>3</v>
      </c>
      <c r="M30" s="127"/>
      <c r="N30" s="122" t="s">
        <v>4</v>
      </c>
      <c r="O30" s="123"/>
      <c r="P30" s="58" t="s">
        <v>22</v>
      </c>
    </row>
    <row r="31" spans="1:21" ht="18.75" customHeight="1" thickBot="1" x14ac:dyDescent="0.3">
      <c r="A31" s="59" t="s">
        <v>25</v>
      </c>
      <c r="B31" s="168" t="s">
        <v>39</v>
      </c>
      <c r="C31" s="169"/>
      <c r="D31" s="161"/>
      <c r="E31" s="174"/>
      <c r="F31" s="174"/>
      <c r="G31" s="162"/>
      <c r="H31" s="161" t="s">
        <v>40</v>
      </c>
      <c r="I31" s="162"/>
      <c r="J31" s="163" t="s">
        <v>40</v>
      </c>
      <c r="K31" s="164"/>
      <c r="L31" s="120">
        <v>0</v>
      </c>
      <c r="M31" s="121"/>
      <c r="N31" s="114">
        <v>1080</v>
      </c>
      <c r="O31" s="115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67" t="s">
        <v>39</v>
      </c>
      <c r="C32" s="167"/>
      <c r="D32" s="128"/>
      <c r="E32" s="175"/>
      <c r="F32" s="175"/>
      <c r="G32" s="129"/>
      <c r="H32" s="128" t="s">
        <v>40</v>
      </c>
      <c r="I32" s="129"/>
      <c r="J32" s="118" t="s">
        <v>40</v>
      </c>
      <c r="K32" s="119"/>
      <c r="L32" s="120">
        <v>0</v>
      </c>
      <c r="M32" s="121"/>
      <c r="N32" s="114">
        <v>832</v>
      </c>
      <c r="O32" s="115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701</v>
      </c>
      <c r="O33" s="115"/>
      <c r="P33" s="57">
        <f t="shared" si="6"/>
        <v>-701</v>
      </c>
    </row>
    <row r="34" spans="1:16" ht="19.149999999999999" customHeight="1" x14ac:dyDescent="0.25">
      <c r="A34" s="60" t="s">
        <v>25</v>
      </c>
      <c r="B34" s="172" t="s">
        <v>39</v>
      </c>
      <c r="C34" s="173"/>
      <c r="D34" s="128"/>
      <c r="E34" s="175"/>
      <c r="F34" s="175"/>
      <c r="G34" s="129"/>
      <c r="H34" s="128" t="s">
        <v>40</v>
      </c>
      <c r="I34" s="129"/>
      <c r="J34" s="128" t="s">
        <v>40</v>
      </c>
      <c r="K34" s="160"/>
      <c r="L34" s="165">
        <v>0</v>
      </c>
      <c r="M34" s="166"/>
      <c r="N34" s="176">
        <v>390</v>
      </c>
      <c r="O34" s="17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2025-06-23T12:26:04Z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