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Chipotle_El_Cajon/"/>
    </mc:Choice>
  </mc:AlternateContent>
  <xr:revisionPtr revIDLastSave="0" documentId="8_{1357283C-CA93-4A15-8823-F516010AD8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P28" i="1" l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<sst xmlns="http://schemas.openxmlformats.org/spreadsheetml/2006/main" count="66" uniqueCount="48">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</sst>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55" workbookViewId="0">
      <selection activeCell="J18" sqref="J18"/>
    </sheetView>
  </sheetViews>
  <sheetFormatPr defaultColWidth="9.140625" defaultRowHeight="12.75" x14ac:dyDescent="0.2"/>
  <cols>
    <col min="1" max="1" width="10.7109375" style="1" customWidth="1"/>
    <col min="2" max="2" width="13.7109375" style="1" customWidth="1"/>
    <col min="3" max="3" width="10.7109375" style="1" customWidth="1"/>
    <col min="4" max="5" width="9.7109375" style="1" customWidth="1"/>
    <col min="6" max="6" width="10" style="1" customWidth="1"/>
    <col min="7" max="7" width="8.710937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28515625" style="1" customWidth="1"/>
    <col min="12" max="12" width="7.7109375" style="1" customWidth="1"/>
    <col min="13" max="13" width="8.28515625" style="1" customWidth="1"/>
    <col min="14" max="14" width="7.7109375" style="1" customWidth="1"/>
    <col min="15" max="15" width="8" style="1" bestFit="1" customWidth="1"/>
    <col min="16" max="16" width="9.140625" style="1" bestFit="1" customWidth="1"/>
    <col min="17" max="17" width="17.285156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40</v>
      </c>
      <c r="C6" s="35">
        <v>3400</v>
      </c>
      <c r="D6" s="24">
        <v>3294</v>
      </c>
      <c r="E6" s="23">
        <f t="shared" ref="E6:F7" si="0">C6-G6</f>
        <v>2325</v>
      </c>
      <c r="F6" s="24">
        <f t="shared" si="0"/>
        <v>2233</v>
      </c>
      <c r="G6" s="25">
        <v>1075</v>
      </c>
      <c r="H6" s="26">
        <v>1061</v>
      </c>
      <c r="I6" s="27">
        <f>G6/C6</f>
        <v>0.31617647058823528</v>
      </c>
      <c r="J6" s="28">
        <f>H6/D6</f>
        <v>0.32210078931390407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41</v>
      </c>
      <c r="C7" s="35">
        <v>3400</v>
      </c>
      <c r="D7" s="36">
        <v>3465</v>
      </c>
      <c r="E7" s="35">
        <f t="shared" si="0"/>
        <v>2325</v>
      </c>
      <c r="F7" s="36">
        <f t="shared" si="0"/>
        <v>2379</v>
      </c>
      <c r="G7" s="37">
        <v>1075</v>
      </c>
      <c r="H7" s="38">
        <v>1086</v>
      </c>
      <c r="I7" s="39">
        <f t="shared" ref="I7:J7" si="1">G7/C7</f>
        <v>0.31617647058823528</v>
      </c>
      <c r="J7" s="40">
        <f t="shared" si="1"/>
        <v>0.31341991341991343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1877</v>
      </c>
      <c r="O8" s="45"/>
      <c r="P8" s="46"/>
      <c r="Q8" s="64"/>
      <c r="R8" s="69"/>
    </row>
    <row r="9" spans="1:21" ht="20.100000000000001" customHeight="1" thickBot="1" x14ac:dyDescent="0.25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200</v>
      </c>
      <c r="P9" s="56">
        <v>204</v>
      </c>
      <c r="Q9" s="64"/>
      <c r="R9" s="69"/>
    </row>
    <row r="10" spans="1:21" ht="20.100000000000001" customHeight="1" thickBot="1" x14ac:dyDescent="0.25">
      <c r="A10" s="166" t="s">
        <v>29</v>
      </c>
      <c r="B10" s="167"/>
      <c r="C10" s="77">
        <f t="shared" ref="C10:H10" si="2">SUM(C6:C9)</f>
        <v>6800</v>
      </c>
      <c r="D10" s="78">
        <f t="shared" si="2"/>
        <v>6759</v>
      </c>
      <c r="E10" s="77">
        <f t="shared" si="2"/>
        <v>4650</v>
      </c>
      <c r="F10" s="78">
        <f t="shared" si="2"/>
        <v>4612</v>
      </c>
      <c r="G10" s="79">
        <f t="shared" si="2"/>
        <v>2150</v>
      </c>
      <c r="H10" s="80">
        <f t="shared" si="2"/>
        <v>2147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1877</v>
      </c>
      <c r="O10" s="84">
        <f t="shared" si="3"/>
        <v>200</v>
      </c>
      <c r="P10" s="85">
        <f t="shared" si="3"/>
        <v>204</v>
      </c>
      <c r="Q10" s="52"/>
      <c r="R10" s="69"/>
    </row>
    <row r="11" spans="1:21" ht="20.100000000000001" customHeight="1" thickBot="1" x14ac:dyDescent="0.25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25">
      <c r="A12" s="107" t="s">
        <v>30</v>
      </c>
      <c r="B12" s="94"/>
      <c r="C12" s="94"/>
      <c r="D12" s="94"/>
      <c r="F12" s="152" t="s">
        <v>12</v>
      </c>
      <c r="G12" s="153"/>
      <c r="H12" s="126" t="s">
        <v>33</v>
      </c>
      <c r="I12" s="127"/>
      <c r="J12" s="128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29</v>
      </c>
      <c r="B13" s="145"/>
      <c r="C13" s="97" t="s">
        <v>7</v>
      </c>
      <c r="D13" s="98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9">
        <f>IF(R12=TRUE, 1, 0)</f>
        <v>1</v>
      </c>
    </row>
    <row r="14" spans="1:21" ht="18.75" customHeight="1" x14ac:dyDescent="0.2">
      <c r="A14" s="146" t="s">
        <v>32</v>
      </c>
      <c r="B14" s="147"/>
      <c r="C14" s="99">
        <f>G10+K10</f>
        <v>2150</v>
      </c>
      <c r="D14" s="100">
        <f>H10+L10</f>
        <v>2147</v>
      </c>
      <c r="F14" s="173" t="s">
        <v>13</v>
      </c>
      <c r="G14" s="174"/>
      <c r="H14" s="135">
        <v>5.4999999999999997E-3</v>
      </c>
      <c r="I14" s="136"/>
      <c r="J14" s="137"/>
      <c r="L14" s="124"/>
      <c r="M14" s="124"/>
      <c r="N14" s="124"/>
      <c r="O14" s="124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8" t="s">
        <v>31</v>
      </c>
      <c r="B15" s="149"/>
      <c r="C15" s="103">
        <f>M10+O10</f>
        <v>2100</v>
      </c>
      <c r="D15" s="104">
        <f>N10+P10</f>
        <v>2081</v>
      </c>
      <c r="F15" s="175" t="s">
        <v>14</v>
      </c>
      <c r="G15" s="176"/>
      <c r="H15" s="138">
        <v>5.0000000000000001E-3</v>
      </c>
      <c r="I15" s="139"/>
      <c r="J15" s="140"/>
      <c r="L15" s="125" t="s">
        <v>36</v>
      </c>
      <c r="M15" s="125"/>
      <c r="N15" s="125"/>
      <c r="O15" s="125"/>
      <c r="P15" s="110">
        <f>IF(R14=TRUE, 1, 0)</f>
        <v>1</v>
      </c>
    </row>
    <row r="16" spans="1:21" ht="18.75" customHeight="1" thickBot="1" x14ac:dyDescent="0.3">
      <c r="A16" s="150" t="s">
        <v>18</v>
      </c>
      <c r="B16" s="151"/>
      <c r="C16" s="101">
        <f>C14-C15</f>
        <v>50</v>
      </c>
      <c r="D16" s="102">
        <f>D14-D15</f>
        <v>66</v>
      </c>
      <c r="F16" s="113" t="s">
        <v>15</v>
      </c>
      <c r="G16" s="114"/>
      <c r="H16" s="141">
        <v>6.0000000000000001E-3</v>
      </c>
      <c r="I16" s="142"/>
      <c r="J16" s="143"/>
      <c r="L16" s="124"/>
      <c r="M16" s="124"/>
      <c r="N16" s="124"/>
      <c r="O16" s="124"/>
      <c r="P16" s="111"/>
      <c r="R16" s="1" t="b">
        <f>AND(H17&gt;=-0.02, H17&lt;=0.02)</f>
        <v>1</v>
      </c>
    </row>
    <row r="17" spans="1:17" ht="16.5" customHeight="1" thickBot="1" x14ac:dyDescent="0.25">
      <c r="F17" s="189" t="s">
        <v>16</v>
      </c>
      <c r="G17" s="190"/>
      <c r="H17" s="132">
        <v>5.4999999999999997E-3</v>
      </c>
      <c r="I17" s="133"/>
      <c r="J17" s="134"/>
      <c r="L17" s="121" t="s">
        <v>37</v>
      </c>
      <c r="M17" s="121"/>
      <c r="N17" s="121"/>
      <c r="O17" s="121"/>
      <c r="P17" s="105">
        <f>IF(R16=TRUE, 1, 0)</f>
        <v>1</v>
      </c>
    </row>
    <row r="18" spans="1:17" ht="13.9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1"/>
      <c r="M18" s="121"/>
      <c r="N18" s="121"/>
      <c r="O18" s="121"/>
      <c r="P18" s="108"/>
    </row>
    <row r="19" spans="1:17" ht="13.9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70"/>
    </row>
    <row r="22" spans="1:17" ht="20.100000000000001" customHeight="1" x14ac:dyDescent="0.2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70"/>
    </row>
    <row r="23" spans="1:17" ht="20.100000000000001" customHeight="1" thickBot="1" x14ac:dyDescent="0.2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86" t="s">
        <v>19</v>
      </c>
      <c r="B26" s="187"/>
      <c r="C26" s="187"/>
      <c r="D26" s="187"/>
      <c r="E26" s="187"/>
      <c r="F26" s="18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25">
      <c r="A27" s="5" t="s">
        <v>6</v>
      </c>
      <c r="B27" s="197" t="s">
        <v>24</v>
      </c>
      <c r="C27" s="198"/>
      <c r="D27" s="115" t="s">
        <v>23</v>
      </c>
      <c r="E27" s="116"/>
      <c r="F27" s="116"/>
      <c r="G27" s="117"/>
      <c r="H27" s="115" t="s">
        <v>20</v>
      </c>
      <c r="I27" s="117"/>
      <c r="J27" s="116" t="s">
        <v>21</v>
      </c>
      <c r="K27" s="116"/>
      <c r="L27" s="172" t="s">
        <v>3</v>
      </c>
      <c r="M27" s="172"/>
      <c r="N27" s="168" t="s">
        <v>4</v>
      </c>
      <c r="O27" s="169"/>
      <c r="P27" s="62" t="s">
        <v>22</v>
      </c>
    </row>
    <row r="28" spans="1:17" ht="18.75" customHeight="1" x14ac:dyDescent="0.2">
      <c r="A28" s="63" t="s">
        <v>25</v>
      </c>
      <c r="B28" s="195" t="s">
        <v>44</v>
      </c>
      <c r="C28" s="196"/>
      <c r="D28" s="118" t="s">
        <v>45</v>
      </c>
      <c r="E28" s="119"/>
      <c r="F28" s="119"/>
      <c r="G28" s="120"/>
      <c r="H28" s="118" t="s">
        <v>46</v>
      </c>
      <c r="I28" s="120"/>
      <c r="J28" s="193" t="s">
        <v>47</v>
      </c>
      <c r="K28" s="194"/>
      <c r="L28" s="191">
        <v>1300</v>
      </c>
      <c r="M28" s="192"/>
      <c r="N28" s="170">
        <v>2550</v>
      </c>
      <c r="O28" s="171"/>
      <c r="P28" s="61">
        <f t="shared" ref="P28" si="4">L28-N28</f>
        <v>-1250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2024-08-22T18:26:30Z</dcterms:modified>
</cp:coreProperties>
</file>