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! GENERAL FOLDER TEMPLATE/4 ASSET-REPORT DOCS/"/>
    </mc:Choice>
  </mc:AlternateContent>
  <xr:revisionPtr revIDLastSave="0" documentId="8_{8FC85409-4DC8-5744-925D-AB786D8F91C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E11" i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<sst xmlns="http://schemas.openxmlformats.org/spreadsheetml/2006/main" count="73" uniqueCount="47">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</sst>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28</v>
      </c>
      <c r="B6" s="72" t="s">
        <v>42</v>
      </c>
      <c r="C6" s="23">
        <v>3400</v>
      </c>
      <c r="D6" s="24">
        <v>3444</v>
      </c>
      <c r="E6" s="23">
        <f t="shared" ref="E6:F7" si="0">C6-G6</f>
        <v>2900</v>
      </c>
      <c r="F6" s="24">
        <f t="shared" si="0"/>
        <v>2910</v>
      </c>
      <c r="G6" s="25">
        <v>500</v>
      </c>
      <c r="H6" s="26">
        <v>534</v>
      </c>
      <c r="I6" s="27">
        <f>G6/C6</f>
        <v>0.14705882352941177</v>
      </c>
      <c r="J6" s="28">
        <f>H6/D6</f>
        <v>0.15505226480836237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29</v>
      </c>
      <c r="B7" s="73" t="s">
        <v>43</v>
      </c>
      <c r="C7" s="35">
        <v>4000</v>
      </c>
      <c r="D7" s="36">
        <v>4070</v>
      </c>
      <c r="E7" s="35">
        <f t="shared" si="0"/>
        <v>3000</v>
      </c>
      <c r="F7" s="36">
        <f t="shared" si="0"/>
        <v>3042</v>
      </c>
      <c r="G7" s="37">
        <v>1000</v>
      </c>
      <c r="H7" s="38">
        <v>1028</v>
      </c>
      <c r="I7" s="39">
        <f t="shared" ref="I7:J7" si="1">G7/C7</f>
        <v>0.25</v>
      </c>
      <c r="J7" s="40">
        <f t="shared" si="1"/>
        <v>0.2525798525798526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1344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3"/>
      <c r="R9" s="68"/>
    </row>
    <row r="10" spans="1:21" ht="20.100000000000001" customHeight="1" thickBot="1" x14ac:dyDescent="0.2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154</v>
      </c>
      <c r="Q10" s="63"/>
      <c r="R10" s="68"/>
    </row>
    <row r="11" spans="1:21" ht="20.100000000000001" customHeight="1" thickBot="1" x14ac:dyDescent="0.2">
      <c r="A11" s="179" t="s">
        <v>31</v>
      </c>
      <c r="B11" s="180"/>
      <c r="C11" s="76">
        <f>SUM(C6:C10)</f>
        <v>7400</v>
      </c>
      <c r="D11" s="77">
        <f>SUM(D6:D10)</f>
        <v>7514</v>
      </c>
      <c r="E11" s="76">
        <f>SUM(E6:E10)</f>
        <v>5900</v>
      </c>
      <c r="F11" s="77">
        <f>SUM(F6:F10)</f>
        <v>5952</v>
      </c>
      <c r="G11" s="78">
        <f>SUM(G6:G10)</f>
        <v>1500</v>
      </c>
      <c r="H11" s="79">
        <f>SUM(H6:H10)</f>
        <v>1562</v>
      </c>
      <c r="I11" s="80"/>
      <c r="J11" s="81"/>
      <c r="K11" s="78">
        <f>SUM(K6:K10)</f>
        <v>1300</v>
      </c>
      <c r="L11" s="79">
        <f>SUM(L6:L10)</f>
        <v>1344</v>
      </c>
      <c r="M11" s="103">
        <f>SUM(M6:M10)</f>
        <v>2550</v>
      </c>
      <c r="N11" s="82">
        <f>SUM(N6:N10)</f>
        <v>2566</v>
      </c>
      <c r="O11" s="83">
        <f>SUM(O6:O10)</f>
        <v>150</v>
      </c>
      <c r="P11" s="84">
        <f>SUM(P6:P10)</f>
        <v>154</v>
      </c>
      <c r="Q11" s="54"/>
      <c r="R11" s="68"/>
    </row>
    <row r="12" spans="1:21" ht="20.100000000000001" customHeight="1" thickBot="1" x14ac:dyDescent="0.2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15">
      <c r="A15" s="141" t="s">
        <v>34</v>
      </c>
      <c r="B15" s="142"/>
      <c r="C15" s="90">
        <f>G11+K11</f>
        <v>2800</v>
      </c>
      <c r="D15" s="91">
        <f>H11+L11</f>
        <v>2906</v>
      </c>
      <c r="F15" s="188" t="s">
        <v>15</v>
      </c>
      <c r="G15" s="189"/>
      <c r="H15" s="130">
        <v>6.8999999999999999E-3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3" t="s">
        <v>33</v>
      </c>
      <c r="B16" s="144"/>
      <c r="C16" s="94">
        <f>M11+O11</f>
        <v>2700</v>
      </c>
      <c r="D16" s="95">
        <f>N11+P11</f>
        <v>2720</v>
      </c>
      <c r="F16" s="190" t="s">
        <v>16</v>
      </c>
      <c r="G16" s="191"/>
      <c r="H16" s="133">
        <v>6.3E-3</v>
      </c>
      <c r="I16" s="134"/>
      <c r="J16" s="135"/>
      <c r="L16" s="120" t="s">
        <v>38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2">
      <c r="A17" s="145" t="s">
        <v>20</v>
      </c>
      <c r="B17" s="146"/>
      <c r="C17" s="92">
        <f>C15-C16</f>
        <v>100</v>
      </c>
      <c r="D17" s="93">
        <f>D15-D16</f>
        <v>186</v>
      </c>
      <c r="F17" s="151" t="s">
        <v>17</v>
      </c>
      <c r="G17" s="152"/>
      <c r="H17" s="136">
        <v>8.3999999999999995E-3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">
      <c r="F18" s="204" t="s">
        <v>18</v>
      </c>
      <c r="G18" s="205"/>
      <c r="H18" s="127">
        <f>AVERAGE(H15:J17)</f>
        <v>7.2000000000000007E-3</v>
      </c>
      <c r="I18" s="128"/>
      <c r="J18" s="129"/>
      <c r="L18" s="116" t="s">
        <v>39</v>
      </c>
      <c r="M18" s="116"/>
      <c r="N18" s="116"/>
      <c r="O18" s="116"/>
      <c r="P18" s="96">
        <f>IF(R17=TRUE, 1, 0)</f>
        <v>1</v>
      </c>
    </row>
    <row r="19" spans="1:18" ht="13.7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1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1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2024-08-26T16:13:25Z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