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3B1A5B40-6A50-4BDB-B47E-0862069514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<sst xmlns="http://schemas.openxmlformats.org/spreadsheetml/2006/main" count="83" uniqueCount="52">
  <si>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</si>
  <si>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</si>
  <si>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</si>
  <si>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</si>
  <si>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</si>
  <si>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</si>
  <si>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</si>
  <si>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</si>
  <si>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</si>
  <si>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</si>
  <si>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</si>
  <si>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</si>
  <si>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</si>
  <si>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</si>
  <si>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</si>
  <si>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</si>
  <si>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</si>
  <si>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</si>
  <si>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</si>
  <si>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</si>
  <si>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</si>
  <si>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</si>
  <si>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</si>
  <si>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</si>
  <si>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</si>
  <si>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</si>
  <si>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</si>
  <si>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</si>
  <si>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</si>
  <si>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</si>
  <si>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</si>
  <si>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</si>
  <si>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</si>
  <si>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</si>
  <si>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</si>
  <si>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</si>
  <si>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</si>
  <si>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</si>
  <si>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</si>
  <si>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</si>
  <si>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</si>
  <si>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</si>
  <si>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</si>
  <si>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</si>
  <si>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</si>
  <si>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</si>
  <si>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</si>
  <si>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</si>
  <si>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DINING</t>
  </si>
  <si>
    <t>DRIVE-THRU</t>
  </si>
  <si>
    <t>KITCHEN</t>
  </si>
  <si>
    <t>TEAM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</si>
</sst>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3" zoomScale="80" zoomScaleNormal="85" zoomScaleSheetLayoutView="80" workbookViewId="0">
      <selection activeCell="Q11" sqref="Q11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50</v>
      </c>
      <c r="C6" s="23">
        <v>8125</v>
      </c>
      <c r="D6" s="24">
        <v>8302</v>
      </c>
      <c r="E6" s="23">
        <f t="shared" ref="E6:F7" si="0">C6-G6</f>
        <v>6375</v>
      </c>
      <c r="F6" s="24">
        <f t="shared" si="0"/>
        <v>6479</v>
      </c>
      <c r="G6" s="25">
        <v>1750</v>
      </c>
      <c r="H6" s="26">
        <v>1823</v>
      </c>
      <c r="I6" s="27">
        <f>G6/C6</f>
        <v>0.2153846153846154</v>
      </c>
      <c r="J6" s="28">
        <f>H6/D6</f>
        <v>0.21958564201397254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49</v>
      </c>
      <c r="C7" s="35">
        <v>1600</v>
      </c>
      <c r="D7" s="36">
        <v>1589</v>
      </c>
      <c r="E7" s="35">
        <f t="shared" si="0"/>
        <v>1200</v>
      </c>
      <c r="F7" s="36">
        <f t="shared" si="0"/>
        <v>1202</v>
      </c>
      <c r="G7" s="37">
        <v>400</v>
      </c>
      <c r="H7" s="38">
        <v>387</v>
      </c>
      <c r="I7" s="39">
        <f t="shared" ref="I7:J7" si="1">G7/C7</f>
        <v>0.25</v>
      </c>
      <c r="J7" s="40">
        <f t="shared" si="1"/>
        <v>0.24354940213971052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48</v>
      </c>
      <c r="C8" s="35">
        <v>6300</v>
      </c>
      <c r="D8" s="36">
        <v>6335</v>
      </c>
      <c r="E8" s="35">
        <f t="shared" ref="E8:E9" si="2">C8-G8</f>
        <v>4600</v>
      </c>
      <c r="F8" s="36">
        <f t="shared" ref="F8:F9" si="3">D8-H8</f>
        <v>4648</v>
      </c>
      <c r="G8" s="37">
        <v>1700</v>
      </c>
      <c r="H8" s="38">
        <v>1687</v>
      </c>
      <c r="I8" s="39">
        <f t="shared" ref="I8:I9" si="4">G8/C8</f>
        <v>0.26984126984126983</v>
      </c>
      <c r="J8" s="40">
        <f t="shared" ref="J8:J9" si="5">H8/D8</f>
        <v>0.26629834254143647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1750</v>
      </c>
      <c r="D9" s="36">
        <v>1751</v>
      </c>
      <c r="E9" s="35">
        <f t="shared" si="2"/>
        <v>1375</v>
      </c>
      <c r="F9" s="36">
        <f t="shared" si="3"/>
        <v>1349</v>
      </c>
      <c r="G9" s="37">
        <v>375</v>
      </c>
      <c r="H9" s="38">
        <v>402</v>
      </c>
      <c r="I9" s="39">
        <f t="shared" si="4"/>
        <v>0.21428571428571427</v>
      </c>
      <c r="J9" s="40">
        <f t="shared" si="5"/>
        <v>0.22958309537407195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1971</v>
      </c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1437</v>
      </c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>
        <v>320</v>
      </c>
      <c r="Q12" s="61"/>
      <c r="R12" s="66"/>
    </row>
    <row r="13" spans="1:21" ht="20.149999999999999" customHeight="1" thickBot="1" x14ac:dyDescent="0.3">
      <c r="A13" s="115" t="s">
        <v>28</v>
      </c>
      <c r="B13" s="116"/>
      <c r="C13" s="74">
        <f t="shared" ref="C13:H13" si="6">SUM(C6:C12)</f>
        <v>17775</v>
      </c>
      <c r="D13" s="75">
        <f t="shared" si="6"/>
        <v>17977</v>
      </c>
      <c r="E13" s="74">
        <f t="shared" si="6"/>
        <v>13550</v>
      </c>
      <c r="F13" s="75">
        <f t="shared" si="6"/>
        <v>13678</v>
      </c>
      <c r="G13" s="76">
        <f t="shared" si="6"/>
        <v>4225</v>
      </c>
      <c r="H13" s="77">
        <f t="shared" si="6"/>
        <v>4299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3408</v>
      </c>
      <c r="O13" s="81">
        <f t="shared" si="7"/>
        <v>300</v>
      </c>
      <c r="P13" s="82">
        <f t="shared" si="7"/>
        <v>320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35">
      <c r="A17" s="202" t="s">
        <v>31</v>
      </c>
      <c r="B17" s="203"/>
      <c r="C17" s="88">
        <f>G13+K13</f>
        <v>4225</v>
      </c>
      <c r="D17" s="89">
        <f>H13+L13</f>
        <v>4299</v>
      </c>
      <c r="F17" s="129" t="s">
        <v>13</v>
      </c>
      <c r="G17" s="130"/>
      <c r="H17" s="191">
        <v>0.02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204" t="s">
        <v>30</v>
      </c>
      <c r="B18" s="205"/>
      <c r="C18" s="92">
        <f>M13+O13</f>
        <v>3615</v>
      </c>
      <c r="D18" s="93">
        <f>N13+P13</f>
        <v>3728</v>
      </c>
      <c r="F18" s="131" t="s">
        <v>14</v>
      </c>
      <c r="G18" s="132"/>
      <c r="H18" s="194">
        <v>0.01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4">
      <c r="A19" s="206" t="s">
        <v>18</v>
      </c>
      <c r="B19" s="207"/>
      <c r="C19" s="90">
        <f>C17-C18</f>
        <v>610</v>
      </c>
      <c r="D19" s="91">
        <f>D17-D18</f>
        <v>571</v>
      </c>
      <c r="F19" s="147" t="s">
        <v>15</v>
      </c>
      <c r="G19" s="148"/>
      <c r="H19" s="197">
        <v>0.01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3">
      <c r="F20" s="145" t="s">
        <v>16</v>
      </c>
      <c r="G20" s="146"/>
      <c r="H20" s="188">
        <f>AVERAGE(H17:J19)</f>
        <v>1.3333333333333334E-2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49999999999999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5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5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2025-09-15T13:05:47Z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