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's - Wildwood, FL\"/>
    </mc:Choice>
  </mc:AlternateContent>
  <xr:revisionPtr revIDLastSave="0" documentId="13_ncr:1_{EAE63D1D-001C-4A43-9534-CE4A4CB5A1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E8" i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<sst xmlns="http://schemas.openxmlformats.org/spreadsheetml/2006/main" count="80" uniqueCount="54">
  <si>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</si>
  <si>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</si>
  <si>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</si>
  <si>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</si>
  <si>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</si>
  <si>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</si>
  <si>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</si>
  <si>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</si>
  <si>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</si>
  <si>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</si>
  <si>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</si>
  <si>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</si>
  <si>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</si>
  <si>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</si>
  <si>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</si>
  <si>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</si>
  <si>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</si>
  <si>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</si>
  <si>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</si>
  <si>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</si>
  <si>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</si>
  <si>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</si>
  <si>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</si>
  <si>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</si>
  <si>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</si>
  <si>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</si>
  <si>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</si>
  <si>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</si>
  <si>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</si>
  <si>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</si>
  <si>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</si>
  <si>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</si>
  <si>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</si>
  <si>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</si>
  <si>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</si>
  <si>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</si>
  <si>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</si>
  <si>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</si>
  <si>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</si>
  <si>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</si>
  <si>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</si>
  <si>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</si>
  <si>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</si>
  <si>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RTU-OA</t>
  </si>
  <si>
    <t>DINING</t>
  </si>
  <si>
    <t>KITCHEN</t>
  </si>
  <si>
    <t>RTUs</t>
  </si>
  <si>
    <t>HOOD 2</t>
  </si>
  <si>
    <t>HOOD 1</t>
  </si>
  <si>
    <t>HOOD 3</t>
  </si>
  <si>
    <t>MEN RR</t>
  </si>
  <si>
    <t>MOP ROOM</t>
  </si>
  <si>
    <t>WOMENS RR</t>
  </si>
  <si>
    <t>EF-3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</si>
</sst>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26</v>
      </c>
      <c r="B6" s="78" t="s">
        <v>44</v>
      </c>
      <c r="C6" s="25">
        <v>5200</v>
      </c>
      <c r="D6" s="26">
        <v>5243</v>
      </c>
      <c r="E6" s="25">
        <f t="shared" ref="E6:F7" si="0">C6-G6</f>
        <v>4300</v>
      </c>
      <c r="F6" s="26">
        <f t="shared" si="0"/>
        <v>4376</v>
      </c>
      <c r="G6" s="27">
        <v>900</v>
      </c>
      <c r="H6" s="28">
        <v>867</v>
      </c>
      <c r="I6" s="29">
        <f>G6/C6</f>
        <v>0.17307692307692307</v>
      </c>
      <c r="J6" s="30">
        <f>H6/D6</f>
        <v>0.16536334159832158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27</v>
      </c>
      <c r="B7" s="79" t="s">
        <v>45</v>
      </c>
      <c r="C7" s="37">
        <v>5000</v>
      </c>
      <c r="D7" s="38">
        <v>4741</v>
      </c>
      <c r="E7" s="37">
        <f t="shared" si="0"/>
        <v>4050</v>
      </c>
      <c r="F7" s="38">
        <f t="shared" si="0"/>
        <v>3800</v>
      </c>
      <c r="G7" s="39">
        <v>950</v>
      </c>
      <c r="H7" s="40">
        <v>941</v>
      </c>
      <c r="I7" s="41">
        <f t="shared" ref="I7:J7" si="1">G7/C7</f>
        <v>0.19</v>
      </c>
      <c r="J7" s="42">
        <f t="shared" si="1"/>
        <v>0.19848133305209872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46</v>
      </c>
      <c r="C8" s="37">
        <v>3250</v>
      </c>
      <c r="D8" s="38">
        <v>3279</v>
      </c>
      <c r="E8" s="37">
        <f t="shared" ref="E8" si="2">C8-G8</f>
        <v>1250</v>
      </c>
      <c r="F8" s="38">
        <f t="shared" ref="F8" si="3">D8-H8</f>
        <v>1259</v>
      </c>
      <c r="G8" s="39">
        <v>2000</v>
      </c>
      <c r="H8" s="40">
        <v>2020</v>
      </c>
      <c r="I8" s="41">
        <f t="shared" ref="I8" si="4">G8/C8</f>
        <v>0.61538461538461542</v>
      </c>
      <c r="J8" s="42">
        <f t="shared" ref="J8" si="5">H8/D8</f>
        <v>0.61604147605977433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40</v>
      </c>
      <c r="B9" s="79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1395</v>
      </c>
      <c r="O9" s="47"/>
      <c r="P9" s="48"/>
      <c r="Q9" s="65"/>
      <c r="R9" s="75"/>
    </row>
    <row r="10" spans="1:18" ht="20.100000000000001" customHeight="1" x14ac:dyDescent="0.25">
      <c r="A10" s="81" t="s">
        <v>41</v>
      </c>
      <c r="B10" s="79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1545</v>
      </c>
      <c r="O10" s="47"/>
      <c r="P10" s="48"/>
      <c r="Q10" s="65"/>
      <c r="R10" s="75"/>
    </row>
    <row r="11" spans="1:18" ht="20.100000000000001" customHeight="1" x14ac:dyDescent="0.25">
      <c r="A11" s="81" t="s">
        <v>42</v>
      </c>
      <c r="B11" s="79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>
        <v>319</v>
      </c>
      <c r="O11" s="47"/>
      <c r="P11" s="48"/>
      <c r="Q11" s="65"/>
      <c r="R11" s="75"/>
    </row>
    <row r="12" spans="1:18" ht="20.100000000000001" customHeight="1" x14ac:dyDescent="0.25">
      <c r="A12" s="81" t="s">
        <v>10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220</v>
      </c>
      <c r="P12" s="110">
        <v>208</v>
      </c>
      <c r="Q12" s="65"/>
      <c r="R12" s="75"/>
    </row>
    <row r="13" spans="1:18" ht="20.100000000000001" customHeight="1" x14ac:dyDescent="0.25">
      <c r="A13" s="81" t="s">
        <v>11</v>
      </c>
      <c r="B13" s="79" t="s">
        <v>51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9">
        <v>50</v>
      </c>
      <c r="P13" s="110">
        <v>48</v>
      </c>
      <c r="Q13" s="65"/>
      <c r="R13" s="75"/>
    </row>
    <row r="14" spans="1:18" ht="20.100000000000001" customHeight="1" thickBot="1" x14ac:dyDescent="0.3">
      <c r="A14" s="81" t="s">
        <v>53</v>
      </c>
      <c r="B14" s="79" t="s">
        <v>52</v>
      </c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45"/>
      <c r="N14" s="46"/>
      <c r="O14" s="109">
        <v>210</v>
      </c>
      <c r="P14" s="110">
        <f>71+67+68</f>
        <v>206</v>
      </c>
      <c r="Q14" s="65"/>
      <c r="R14" s="75"/>
    </row>
    <row r="15" spans="1:18" ht="20.100000000000001" customHeight="1" thickBot="1" x14ac:dyDescent="0.3">
      <c r="A15" s="193" t="s">
        <v>29</v>
      </c>
      <c r="B15" s="194"/>
      <c r="C15" s="82">
        <f t="shared" ref="C15:H15" si="6">SUM(C6:C14)</f>
        <v>13450</v>
      </c>
      <c r="D15" s="83">
        <f t="shared" si="6"/>
        <v>13263</v>
      </c>
      <c r="E15" s="82">
        <f t="shared" si="6"/>
        <v>9600</v>
      </c>
      <c r="F15" s="83">
        <f t="shared" si="6"/>
        <v>9435</v>
      </c>
      <c r="G15" s="84">
        <f t="shared" si="6"/>
        <v>3850</v>
      </c>
      <c r="H15" s="85">
        <f t="shared" si="6"/>
        <v>3828</v>
      </c>
      <c r="I15" s="86"/>
      <c r="J15" s="87"/>
      <c r="K15" s="84">
        <f t="shared" ref="K15:P15" si="7">SUM(K6:K14)</f>
        <v>0</v>
      </c>
      <c r="L15" s="85">
        <f t="shared" si="7"/>
        <v>0</v>
      </c>
      <c r="M15" s="111">
        <f t="shared" si="7"/>
        <v>3350</v>
      </c>
      <c r="N15" s="88">
        <f t="shared" si="7"/>
        <v>3259</v>
      </c>
      <c r="O15" s="89">
        <f t="shared" si="7"/>
        <v>480</v>
      </c>
      <c r="P15" s="90">
        <f t="shared" si="7"/>
        <v>462</v>
      </c>
      <c r="Q15" s="67"/>
      <c r="R15" s="71"/>
    </row>
    <row r="16" spans="1:18" ht="20.100000000000001" customHeight="1" thickBot="1" x14ac:dyDescent="0.3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3">
      <c r="A17" s="104" t="s">
        <v>30</v>
      </c>
      <c r="B17" s="91"/>
      <c r="C17" s="91"/>
      <c r="D17" s="91"/>
      <c r="F17" s="157" t="s">
        <v>12</v>
      </c>
      <c r="G17" s="158"/>
      <c r="H17" s="131" t="s">
        <v>33</v>
      </c>
      <c r="I17" s="132"/>
      <c r="J17" s="133"/>
      <c r="L17" s="103" t="s">
        <v>35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9" t="s">
        <v>29</v>
      </c>
      <c r="B18" s="150"/>
      <c r="C18" s="94" t="s">
        <v>7</v>
      </c>
      <c r="D18" s="95" t="s">
        <v>8</v>
      </c>
      <c r="F18" s="159"/>
      <c r="G18" s="160"/>
      <c r="H18" s="134"/>
      <c r="I18" s="135"/>
      <c r="J18" s="136"/>
      <c r="L18" s="128" t="s">
        <v>38</v>
      </c>
      <c r="M18" s="128"/>
      <c r="N18" s="128"/>
      <c r="O18" s="128"/>
      <c r="P18" s="106">
        <f>IF(R17=TRUE, 1, 0)</f>
        <v>1</v>
      </c>
    </row>
    <row r="19" spans="1:21" ht="18.75" customHeight="1" x14ac:dyDescent="0.25">
      <c r="A19" s="151" t="s">
        <v>32</v>
      </c>
      <c r="B19" s="152"/>
      <c r="C19" s="96">
        <f>G15+K15</f>
        <v>3850</v>
      </c>
      <c r="D19" s="97">
        <f>H15+L15</f>
        <v>3828</v>
      </c>
      <c r="F19" s="202" t="s">
        <v>13</v>
      </c>
      <c r="G19" s="203"/>
      <c r="H19" s="140">
        <v>2.5000000000000001E-3</v>
      </c>
      <c r="I19" s="141"/>
      <c r="J19" s="142"/>
      <c r="L19" s="129"/>
      <c r="M19" s="129"/>
      <c r="N19" s="129"/>
      <c r="O19" s="129"/>
      <c r="P19" s="108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3" t="s">
        <v>31</v>
      </c>
      <c r="B20" s="154"/>
      <c r="C20" s="100">
        <f>M15+O15</f>
        <v>3830</v>
      </c>
      <c r="D20" s="101">
        <f>N15+P15</f>
        <v>3721</v>
      </c>
      <c r="F20" s="204" t="s">
        <v>14</v>
      </c>
      <c r="G20" s="205"/>
      <c r="H20" s="143">
        <v>2.5000000000000001E-3</v>
      </c>
      <c r="I20" s="144"/>
      <c r="J20" s="145"/>
      <c r="L20" s="130" t="s">
        <v>36</v>
      </c>
      <c r="M20" s="130"/>
      <c r="N20" s="130"/>
      <c r="O20" s="130"/>
      <c r="P20" s="107">
        <f>IF(R19=TRUE, 1, 0)</f>
        <v>1</v>
      </c>
    </row>
    <row r="21" spans="1:21" ht="18.75" customHeight="1" thickBot="1" x14ac:dyDescent="0.35">
      <c r="A21" s="155" t="s">
        <v>18</v>
      </c>
      <c r="B21" s="156"/>
      <c r="C21" s="98">
        <f>C19-C20</f>
        <v>20</v>
      </c>
      <c r="D21" s="99">
        <f>D19-D20</f>
        <v>107</v>
      </c>
      <c r="F21" s="161" t="s">
        <v>15</v>
      </c>
      <c r="G21" s="162"/>
      <c r="H21" s="146">
        <v>2E-3</v>
      </c>
      <c r="I21" s="147"/>
      <c r="J21" s="148"/>
      <c r="L21" s="129"/>
      <c r="M21" s="129"/>
      <c r="N21" s="129"/>
      <c r="O21" s="129"/>
      <c r="P21" s="108"/>
      <c r="R21" s="1" t="b">
        <f>AND(H22&gt;=-0.02, H22&lt;=0.02)</f>
        <v>1</v>
      </c>
    </row>
    <row r="22" spans="1:21" ht="16.5" customHeight="1" thickBot="1" x14ac:dyDescent="0.3">
      <c r="F22" s="218" t="s">
        <v>16</v>
      </c>
      <c r="G22" s="219"/>
      <c r="H22" s="137">
        <f>AVERAGE(H19:J21)</f>
        <v>2.3333333333333335E-3</v>
      </c>
      <c r="I22" s="138"/>
      <c r="J22" s="139"/>
      <c r="L22" s="126" t="s">
        <v>37</v>
      </c>
      <c r="M22" s="126"/>
      <c r="N22" s="126"/>
      <c r="O22" s="126"/>
      <c r="P22" s="102">
        <f>IF(R21=TRUE, 1, 0)</f>
        <v>1</v>
      </c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26"/>
      <c r="M23" s="126"/>
      <c r="N23" s="126"/>
      <c r="O23" s="126"/>
      <c r="P23" s="105"/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5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72"/>
    </row>
    <row r="27" spans="1:21" ht="20.100000000000001" customHeight="1" x14ac:dyDescent="0.25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  <c r="Q27" s="72"/>
    </row>
    <row r="28" spans="1:21" ht="20.100000000000001" customHeight="1" thickBot="1" x14ac:dyDescent="0.3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76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215" t="s">
        <v>19</v>
      </c>
      <c r="B31" s="216"/>
      <c r="C31" s="216"/>
      <c r="D31" s="216"/>
      <c r="E31" s="216"/>
      <c r="F31" s="217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2" customHeight="1" thickBot="1" x14ac:dyDescent="0.3">
      <c r="A32" s="7" t="s">
        <v>6</v>
      </c>
      <c r="B32" s="166" t="s">
        <v>24</v>
      </c>
      <c r="C32" s="167"/>
      <c r="D32" s="168" t="s">
        <v>23</v>
      </c>
      <c r="E32" s="169"/>
      <c r="F32" s="169"/>
      <c r="G32" s="170"/>
      <c r="H32" s="192" t="s">
        <v>20</v>
      </c>
      <c r="I32" s="191"/>
      <c r="J32" s="169" t="s">
        <v>21</v>
      </c>
      <c r="K32" s="169"/>
      <c r="L32" s="201" t="s">
        <v>3</v>
      </c>
      <c r="M32" s="201"/>
      <c r="N32" s="197" t="s">
        <v>4</v>
      </c>
      <c r="O32" s="198"/>
      <c r="P32" s="61" t="s">
        <v>22</v>
      </c>
    </row>
    <row r="33" spans="1:17" ht="18.75" customHeight="1" thickBot="1" x14ac:dyDescent="0.3">
      <c r="A33" s="62" t="s">
        <v>25</v>
      </c>
      <c r="B33" s="164"/>
      <c r="C33" s="165"/>
      <c r="D33" s="171"/>
      <c r="E33" s="172"/>
      <c r="F33" s="172"/>
      <c r="G33" s="173"/>
      <c r="H33" s="177"/>
      <c r="I33" s="178"/>
      <c r="J33" s="179"/>
      <c r="K33" s="180"/>
      <c r="L33" s="175"/>
      <c r="M33" s="176"/>
      <c r="N33" s="199"/>
      <c r="O33" s="200"/>
      <c r="P33" s="60">
        <f t="shared" ref="P33:P41" si="8">L33-N33</f>
        <v>0</v>
      </c>
    </row>
    <row r="34" spans="1:17" ht="18.75" customHeight="1" thickBot="1" x14ac:dyDescent="0.3">
      <c r="A34" s="63" t="s">
        <v>25</v>
      </c>
      <c r="B34" s="163"/>
      <c r="C34" s="163"/>
      <c r="D34" s="116"/>
      <c r="E34" s="117"/>
      <c r="F34" s="117"/>
      <c r="G34" s="118"/>
      <c r="H34" s="116"/>
      <c r="I34" s="118"/>
      <c r="J34" s="195"/>
      <c r="K34" s="196"/>
      <c r="L34" s="175"/>
      <c r="M34" s="176"/>
      <c r="N34" s="199"/>
      <c r="O34" s="200"/>
      <c r="P34" s="60">
        <f t="shared" si="8"/>
        <v>0</v>
      </c>
      <c r="Q34" s="76"/>
    </row>
    <row r="35" spans="1:17" ht="19.2" customHeight="1" thickBot="1" x14ac:dyDescent="0.3">
      <c r="A35" s="63" t="s">
        <v>25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74"/>
      <c r="L35" s="119"/>
      <c r="M35" s="120"/>
      <c r="N35" s="112"/>
      <c r="O35" s="113"/>
      <c r="P35" s="60">
        <f t="shared" si="8"/>
        <v>0</v>
      </c>
      <c r="Q35" s="76"/>
    </row>
    <row r="36" spans="1:17" ht="19.5" customHeight="1" thickBot="1" x14ac:dyDescent="0.3">
      <c r="A36" s="62" t="s">
        <v>25</v>
      </c>
      <c r="B36" s="121"/>
      <c r="C36" s="122"/>
      <c r="D36" s="114"/>
      <c r="E36" s="123"/>
      <c r="F36" s="123"/>
      <c r="G36" s="115"/>
      <c r="H36" s="124"/>
      <c r="I36" s="125"/>
      <c r="J36" s="114"/>
      <c r="K36" s="115"/>
      <c r="L36" s="119"/>
      <c r="M36" s="120"/>
      <c r="N36" s="112"/>
      <c r="O36" s="113"/>
      <c r="P36" s="60">
        <f t="shared" si="8"/>
        <v>0</v>
      </c>
    </row>
    <row r="37" spans="1:17" ht="19.5" customHeight="1" thickBot="1" x14ac:dyDescent="0.3">
      <c r="A37" s="63" t="s">
        <v>25</v>
      </c>
      <c r="B37" s="114"/>
      <c r="C37" s="115"/>
      <c r="D37" s="116"/>
      <c r="E37" s="117"/>
      <c r="F37" s="117"/>
      <c r="G37" s="118"/>
      <c r="H37" s="116"/>
      <c r="I37" s="118"/>
      <c r="J37" s="116"/>
      <c r="K37" s="118"/>
      <c r="L37" s="119"/>
      <c r="M37" s="120"/>
      <c r="N37" s="112"/>
      <c r="O37" s="113"/>
      <c r="P37" s="60">
        <f t="shared" si="8"/>
        <v>0</v>
      </c>
    </row>
    <row r="38" spans="1:17" ht="19.5" customHeight="1" thickBot="1" x14ac:dyDescent="0.3">
      <c r="A38" s="63" t="s">
        <v>25</v>
      </c>
      <c r="B38" s="114"/>
      <c r="C38" s="115"/>
      <c r="D38" s="116"/>
      <c r="E38" s="117"/>
      <c r="F38" s="117"/>
      <c r="G38" s="118"/>
      <c r="H38" s="116"/>
      <c r="I38" s="118"/>
      <c r="J38" s="116"/>
      <c r="K38" s="118"/>
      <c r="L38" s="119"/>
      <c r="M38" s="120"/>
      <c r="N38" s="112"/>
      <c r="O38" s="113"/>
      <c r="P38" s="60">
        <f t="shared" si="8"/>
        <v>0</v>
      </c>
    </row>
    <row r="39" spans="1:17" ht="19.5" customHeight="1" thickBot="1" x14ac:dyDescent="0.3">
      <c r="A39" s="62" t="s">
        <v>25</v>
      </c>
      <c r="B39" s="121"/>
      <c r="C39" s="122"/>
      <c r="D39" s="114"/>
      <c r="E39" s="123"/>
      <c r="F39" s="123"/>
      <c r="G39" s="115"/>
      <c r="H39" s="124"/>
      <c r="I39" s="125"/>
      <c r="J39" s="114"/>
      <c r="K39" s="115"/>
      <c r="L39" s="119"/>
      <c r="M39" s="120"/>
      <c r="N39" s="112"/>
      <c r="O39" s="113"/>
      <c r="P39" s="60">
        <f t="shared" si="8"/>
        <v>0</v>
      </c>
    </row>
    <row r="40" spans="1:17" ht="19.5" customHeight="1" thickBot="1" x14ac:dyDescent="0.3">
      <c r="A40" s="63" t="s">
        <v>25</v>
      </c>
      <c r="B40" s="114"/>
      <c r="C40" s="115"/>
      <c r="D40" s="116"/>
      <c r="E40" s="117"/>
      <c r="F40" s="117"/>
      <c r="G40" s="118"/>
      <c r="H40" s="116"/>
      <c r="I40" s="118"/>
      <c r="J40" s="116"/>
      <c r="K40" s="118"/>
      <c r="L40" s="119"/>
      <c r="M40" s="120"/>
      <c r="N40" s="112"/>
      <c r="O40" s="113"/>
      <c r="P40" s="60">
        <f t="shared" si="8"/>
        <v>0</v>
      </c>
    </row>
    <row r="41" spans="1:17" ht="18.75" customHeight="1" x14ac:dyDescent="0.25">
      <c r="A41" s="63" t="s">
        <v>25</v>
      </c>
      <c r="B41" s="114"/>
      <c r="C41" s="115"/>
      <c r="D41" s="116"/>
      <c r="E41" s="117"/>
      <c r="F41" s="117"/>
      <c r="G41" s="118"/>
      <c r="H41" s="116"/>
      <c r="I41" s="118"/>
      <c r="J41" s="116"/>
      <c r="K41" s="118"/>
      <c r="L41" s="119"/>
      <c r="M41" s="120"/>
      <c r="N41" s="112"/>
      <c r="O41" s="113"/>
      <c r="P41" s="60">
        <f t="shared" si="8"/>
        <v>0</v>
      </c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EBFB1D-0B48-4557-8145-5497343C4F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A53AA3-17F2-455E-84E6-ECF2ECC14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3EE770-05C0-4599-A19C-D9D90A3764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2022-06-03T14:55:59Z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